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500" activeTab="7"/>
  </bookViews>
  <sheets>
    <sheet name="封面" sheetId="1"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 sheetId="13" r:id="rId13"/>
    <sheet name="13." sheetId="14" r:id="rId14"/>
    <sheet name="14." sheetId="15" r:id="rId15"/>
    <sheet name="15." sheetId="16" r:id="rId16"/>
    <sheet name="16." sheetId="17" r:id="rId17"/>
    <sheet name="17. " sheetId="18" r:id="rId18"/>
    <sheet name="18." sheetId="19" r:id="rId19"/>
    <sheet name="19." sheetId="20" r:id="rId20"/>
    <sheet name="20." sheetId="21" r:id="rId21"/>
    <sheet name="21." sheetId="22" r:id="rId22"/>
    <sheet name="22." sheetId="23" r:id="rId23"/>
    <sheet name="23." sheetId="24" r:id="rId24"/>
    <sheet name="24." sheetId="25" r:id="rId25"/>
    <sheet name="25." sheetId="26" r:id="rId26"/>
    <sheet name="26." sheetId="27" r:id="rId27"/>
    <sheet name="27." sheetId="28" r:id="rId28"/>
    <sheet name="28." sheetId="29" r:id="rId29"/>
    <sheet name="29." sheetId="30" r:id="rId30"/>
    <sheet name="30." sheetId="31" r:id="rId31"/>
    <sheet name="31." sheetId="32" r:id="rId32"/>
    <sheet name="32." sheetId="33" r:id="rId33"/>
    <sheet name="33. 罗江区2023年地方政府债务限额及余额预算情况表" sheetId="44" r:id="rId34"/>
    <sheet name="34. 罗江区地方政府一般债务余额情况表 " sheetId="45" r:id="rId35"/>
    <sheet name="35.  罗江区地方政府专项债务余额情况表 " sheetId="46" r:id="rId36"/>
    <sheet name="36. 罗江区地方政府债券发行及还本付息情况表 " sheetId="47" r:id="rId37"/>
    <sheet name="37. 罗江区 2023年本级地方政府专项债务表 " sheetId="48" r:id="rId38"/>
    <sheet name="38.罗江区2023年本级新增政府债券项目实施 " sheetId="49" r:id="rId39"/>
    <sheet name="39 . 罗江区2024年地方政府债务限额提前下达情况表" sheetId="50" r:id="rId40"/>
    <sheet name="40.  罗江区2024年年初新增地方政府债券资金安排表" sheetId="51" r:id="rId41"/>
    <sheet name="41.罗江区2022年地方政府债务限额调整情况表 " sheetId="52" r:id="rId42"/>
    <sheet name="42.罗江区2024年限额调整地方政府债券资金安排表 " sheetId="53" r:id="rId43"/>
  </sheets>
  <externalReferences>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s>
  <definedNames>
    <definedName name="_xlnm._FilterDatabase" localSheetId="19" hidden="1">'19.'!$A$3:$B$9</definedName>
    <definedName name="_______________A01">#REF!</definedName>
    <definedName name="_______________A08">'[1]A01-1'!$A$5:$C$36</definedName>
    <definedName name="____1A01_">#REF!</definedName>
    <definedName name="____2A08_">'[3]A01-1'!$A$5:$C$36</definedName>
    <definedName name="____A01">#REF!</definedName>
    <definedName name="____A08">'[4]A01-1'!$A$5:$C$36</definedName>
    <definedName name="___1A01_">#REF!</definedName>
    <definedName name="___2A08_">'[1]A01-1'!$A$5:$C$36</definedName>
    <definedName name="___A01">#REF!</definedName>
    <definedName name="___A08">'[4]A01-1'!$A$5:$C$36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'[5]A01-1'!$A$5:$C$36</definedName>
    <definedName name="_4A08_">'[1]A01-1'!$A$5:$C$36</definedName>
    <definedName name="_A01">#REF!</definedName>
    <definedName name="_A08">'[1]A01-1'!$A$5:$C$36</definedName>
    <definedName name="_a8756">'[6]A01-1'!$A$5:$C$36</definedName>
    <definedName name="_qyc1234">#REF!</definedName>
    <definedName name="a">#N/A</definedName>
    <definedName name="______________A01">#REF!</definedName>
    <definedName name="________________A08">'[6]A01-1'!$A$5:$C$36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'1.'!$A$1:$B$32</definedName>
    <definedName name="_xlnm.Print_Area">#N/A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'[7]A01-1'!$A$5:$C$36</definedName>
    <definedName name="__qyc1234">#REF!</definedName>
    <definedName name="______A01">#REF!</definedName>
    <definedName name="______A08">'[7]A01-1'!$A$5:$C$36</definedName>
    <definedName name="___qyc1234">#REF!</definedName>
    <definedName name="____________A01">#REF!</definedName>
    <definedName name="____________A08">'[9]A01-1'!$A$5:$C$36</definedName>
    <definedName name="___________A01">#REF!</definedName>
    <definedName name="___________A08">'[9]A01-1'!$A$5:$C$36</definedName>
    <definedName name="__________A01">#REF!</definedName>
    <definedName name="__________A08">'[9]A01-1'!$A$5:$C$36</definedName>
    <definedName name="_________qyc1234">#REF!</definedName>
    <definedName name="________A08">'[9]A01-1'!$A$5:$C$36</definedName>
    <definedName name="________qyc1234">#REF!</definedName>
    <definedName name="_______qyc1234">#REF!</definedName>
    <definedName name="_________A08">'[8]A01-1'!$A$5:$C$36</definedName>
    <definedName name="________A01">#REF!</definedName>
    <definedName name="_______A01">#REF!</definedName>
    <definedName name="_______A08">'[10]A01-1'!$A$5:$C$36</definedName>
    <definedName name="_____qyc1234">#REF!</definedName>
    <definedName name="____qyc1234">#REF!</definedName>
    <definedName name="_________A01">#REF!</definedName>
    <definedName name="_____________A08">'[13]A01-1'!$A$5:$C$36</definedName>
    <definedName name="______qyc1234">#REF!</definedName>
    <definedName name="分类">#REF!</definedName>
    <definedName name="行业">[11]Sheet1!$W$2:$W$9</definedName>
    <definedName name="市州">[11]Sheet1!$A$2:$U$2</definedName>
    <definedName name="形式">#REF!</definedName>
    <definedName name="性质">[12]Sheet2!$A$1:$A$4</definedName>
    <definedName name="_____________A01">#REF!</definedName>
    <definedName name="______________A08">'[14]A01-1'!$A$5:$C$36</definedName>
    <definedName name="__________qyc1234">#REF!</definedName>
    <definedName name="___A01" localSheetId="2">#REF!</definedName>
    <definedName name="___A08" localSheetId="2">'[2]A01-1'!$A$5:$C$36</definedName>
    <definedName name="Database" localSheetId="2" hidden="1">#REF!</definedName>
    <definedName name="_xlnm.Print_Area" localSheetId="2">'2.'!$A$1:$F$32</definedName>
    <definedName name="_xlnm.Print_Area" localSheetId="3">'3.'!$A$1:$D$30</definedName>
    <definedName name="_xlnm.Print_Titles" localSheetId="3">'3.'!$1:$2</definedName>
    <definedName name="地区名称" localSheetId="3">#REF!</definedName>
    <definedName name="_xlnm.Print_Area" localSheetId="4">'4.'!$A$1:$B$32</definedName>
    <definedName name="_______________A01" localSheetId="6">#REF!</definedName>
    <definedName name="____1A01_" localSheetId="6">#REF!</definedName>
    <definedName name="____A01" localSheetId="6">#REF!</definedName>
    <definedName name="___1A01_" localSheetId="6">#REF!</definedName>
    <definedName name="___A01" localSheetId="6">#REF!</definedName>
    <definedName name="__1A01_" localSheetId="6">#REF!</definedName>
    <definedName name="__A01" localSheetId="6">#REF!</definedName>
    <definedName name="_1A01_" localSheetId="6">#REF!</definedName>
    <definedName name="_2A01_" localSheetId="6">#REF!</definedName>
    <definedName name="_A01" localSheetId="6">#REF!</definedName>
    <definedName name="Database" localSheetId="6" hidden="1">#REF!</definedName>
    <definedName name="_xlnm.Print_Titles" localSheetId="6">'6.'!$1:$4</definedName>
    <definedName name="地区名称" localSheetId="6">#REF!</definedName>
    <definedName name="支出" localSheetId="6">#REF!</definedName>
    <definedName name="_______________A08" localSheetId="6">'[1]A01-1'!$A$5:$C$36</definedName>
    <definedName name="____2A08_" localSheetId="6">'[3]A01-1'!$A$5:$C$36</definedName>
    <definedName name="____A08" localSheetId="6">'[4]A01-1'!$A$5:$C$36</definedName>
    <definedName name="___2A08_" localSheetId="6">'[1]A01-1'!$A$5:$C$36</definedName>
    <definedName name="___A08" localSheetId="6">'[4]A01-1'!$A$5:$C$36</definedName>
    <definedName name="__2A01_" localSheetId="6">#REF!</definedName>
    <definedName name="__2A08_" localSheetId="6">'[1]A01-1'!$A$5:$C$36</definedName>
    <definedName name="__4A08_" localSheetId="6">'[1]A01-1'!$A$5:$C$36</definedName>
    <definedName name="__A08" localSheetId="6">'[1]A01-1'!$A$5:$C$36</definedName>
    <definedName name="_2A08_" localSheetId="6">'[5]A01-1'!$A$5:$C$36</definedName>
    <definedName name="_4A08_" localSheetId="6">'[1]A01-1'!$A$5:$C$36</definedName>
    <definedName name="_A08" localSheetId="6">'[1]A01-1'!$A$5:$C$36</definedName>
    <definedName name="_a8756" localSheetId="6">'[6]A01-1'!$A$5:$C$36</definedName>
    <definedName name="_qyc1234" localSheetId="6">#REF!</definedName>
    <definedName name="________________A01" localSheetId="6">#REF!</definedName>
    <definedName name="_________________A08" localSheetId="6">'[6]A01-1'!$A$5:$C$36</definedName>
    <definedName name="_xlnm.Print_Area" localSheetId="6">'6.'!$A$1:$D$36</definedName>
    <definedName name="____________qyc1234" localSheetId="6">#REF!</definedName>
    <definedName name="_______________A01" localSheetId="13">#REF!</definedName>
    <definedName name="_______________A08" localSheetId="13">'[15]A01-1'!$A$5:$C$36</definedName>
    <definedName name="____1A01_" localSheetId="13">#REF!</definedName>
    <definedName name="____2A08_" localSheetId="13">'[17]A01-1'!$A$5:$C$36</definedName>
    <definedName name="____A01" localSheetId="13">#REF!</definedName>
    <definedName name="____A08" localSheetId="13">'[18]A01-1'!$A$5:$C$36</definedName>
    <definedName name="___1A01_" localSheetId="13">#REF!</definedName>
    <definedName name="___2A08_" localSheetId="13">'[15]A01-1'!$A$5:$C$36</definedName>
    <definedName name="___A01" localSheetId="13">#REF!</definedName>
    <definedName name="___A08" localSheetId="13">'[18]A01-1'!$A$5:$C$36</definedName>
    <definedName name="__1A01_" localSheetId="13">#REF!</definedName>
    <definedName name="__2A01_" localSheetId="13">#REF!</definedName>
    <definedName name="__2A08_" localSheetId="13">'[15]A01-1'!$A$5:$C$36</definedName>
    <definedName name="__4A08_" localSheetId="13">'[15]A01-1'!$A$5:$C$36</definedName>
    <definedName name="__A01" localSheetId="13">#REF!</definedName>
    <definedName name="__A08" localSheetId="13">'[15]A01-1'!$A$5:$C$36</definedName>
    <definedName name="_1A01_" localSheetId="13">#REF!</definedName>
    <definedName name="_2A01_" localSheetId="13">#REF!</definedName>
    <definedName name="_2A08_" localSheetId="13">'[19]A01-1'!$A$5:$C$36</definedName>
    <definedName name="_4A08_" localSheetId="13">'[15]A01-1'!$A$5:$C$36</definedName>
    <definedName name="_A01" localSheetId="13">#REF!</definedName>
    <definedName name="_A08" localSheetId="13">'[15]A01-1'!$A$5:$C$36</definedName>
    <definedName name="_a8756" localSheetId="13">'[20]A01-1'!$A$5:$C$36</definedName>
    <definedName name="_qyc1234" localSheetId="13">#REF!</definedName>
    <definedName name="Database" localSheetId="13" hidden="1">#REF!</definedName>
    <definedName name="_xlnm.Print_Titles" localSheetId="13">'13.'!$1:$3</definedName>
    <definedName name="_____________qyc1234" localSheetId="13">#REF!</definedName>
    <definedName name="地区名称" localSheetId="13">#REF!</definedName>
    <definedName name="支出" localSheetId="13">#REF!</definedName>
    <definedName name="_____________A01" localSheetId="13">#REF!</definedName>
    <definedName name="______________A08" localSheetId="13">'[21]A01-1'!$A$5:$C$36</definedName>
    <definedName name="__________qyc1234" localSheetId="13">#REF!</definedName>
    <definedName name="_________________A01" localSheetId="13">#REF!</definedName>
    <definedName name="__________________A08" localSheetId="13">'[20]A01-1'!$A$5:$C$36</definedName>
    <definedName name="_xlnm.Print_Area" localSheetId="13">'13.'!$A$1:$B$22</definedName>
    <definedName name="_______________A01" localSheetId="14">#REF!</definedName>
    <definedName name="_______________A08" localSheetId="14">'[15]A01-1'!$A$5:$C$36</definedName>
    <definedName name="____1A01_" localSheetId="14">#REF!</definedName>
    <definedName name="____2A08_" localSheetId="14">'[17]A01-1'!$A$5:$C$36</definedName>
    <definedName name="____A01" localSheetId="14">#REF!</definedName>
    <definedName name="____A08" localSheetId="14">'[18]A01-1'!$A$5:$C$36</definedName>
    <definedName name="___1A01_" localSheetId="14">#REF!</definedName>
    <definedName name="___2A08_" localSheetId="14">'[15]A01-1'!$A$5:$C$36</definedName>
    <definedName name="___A01" localSheetId="14">#REF!</definedName>
    <definedName name="___A08" localSheetId="14">'[18]A01-1'!$A$5:$C$36</definedName>
    <definedName name="__1A01_" localSheetId="14">#REF!</definedName>
    <definedName name="__2A01_" localSheetId="14">#REF!</definedName>
    <definedName name="__2A08_" localSheetId="14">'[15]A01-1'!$A$5:$C$36</definedName>
    <definedName name="__4A08_" localSheetId="14">'[15]A01-1'!$A$5:$C$36</definedName>
    <definedName name="__A01" localSheetId="14">#REF!</definedName>
    <definedName name="__A08" localSheetId="14">'[15]A01-1'!$A$5:$C$36</definedName>
    <definedName name="_1A01_" localSheetId="14">#REF!</definedName>
    <definedName name="_2A01_" localSheetId="14">#REF!</definedName>
    <definedName name="_2A08_" localSheetId="14">'[19]A01-1'!$A$5:$C$36</definedName>
    <definedName name="_4A08_" localSheetId="14">'[15]A01-1'!$A$5:$C$36</definedName>
    <definedName name="_A01" localSheetId="14">#REF!</definedName>
    <definedName name="_A08" localSheetId="14">'[15]A01-1'!$A$5:$C$36</definedName>
    <definedName name="_a8756" localSheetId="14">'[20]A01-1'!$A$5:$C$36</definedName>
    <definedName name="_qyc1234" localSheetId="14">#REF!</definedName>
    <definedName name="Database" localSheetId="14" hidden="1">#REF!</definedName>
    <definedName name="_xlnm.Print_Titles" localSheetId="14">'14.'!$1:$3</definedName>
    <definedName name="______________qyc1234" localSheetId="14">#REF!</definedName>
    <definedName name="地区名称" localSheetId="14">#REF!</definedName>
    <definedName name="支出" localSheetId="14">#REF!</definedName>
    <definedName name="_____________A01" localSheetId="14">#REF!</definedName>
    <definedName name="______________A08" localSheetId="14">'[21]A01-1'!$A$5:$C$36</definedName>
    <definedName name="__________qyc1234" localSheetId="14">#REF!</definedName>
    <definedName name="__________________A01" localSheetId="14">#REF!</definedName>
    <definedName name="___________________A08" localSheetId="14">'[20]A01-1'!$A$5:$C$36</definedName>
    <definedName name="_xlnm.Print_Area" localSheetId="14">'14.'!$A$1:$B$51</definedName>
    <definedName name="_______________A01" localSheetId="15">#REF!</definedName>
    <definedName name="_______________A08" localSheetId="15">'[15]A01-1'!$A$5:$C$36</definedName>
    <definedName name="____1A01_" localSheetId="15">#REF!</definedName>
    <definedName name="____2A08_" localSheetId="15">'[17]A01-1'!$A$5:$C$36</definedName>
    <definedName name="____A01" localSheetId="15">#REF!</definedName>
    <definedName name="____A08" localSheetId="15">'[18]A01-1'!$A$5:$C$36</definedName>
    <definedName name="___1A01_" localSheetId="15">#REF!</definedName>
    <definedName name="___2A08_" localSheetId="15">'[15]A01-1'!$A$5:$C$36</definedName>
    <definedName name="___A01" localSheetId="15">#REF!</definedName>
    <definedName name="___A08" localSheetId="15">'[18]A01-1'!$A$5:$C$36</definedName>
    <definedName name="__1A01_" localSheetId="15">#REF!</definedName>
    <definedName name="__2A01_" localSheetId="15">#REF!</definedName>
    <definedName name="__2A08_" localSheetId="15">'[15]A01-1'!$A$5:$C$36</definedName>
    <definedName name="__4A08_" localSheetId="15">'[15]A01-1'!$A$5:$C$36</definedName>
    <definedName name="__A01" localSheetId="15">#REF!</definedName>
    <definedName name="__A08" localSheetId="15">'[15]A01-1'!$A$5:$C$36</definedName>
    <definedName name="_1A01_" localSheetId="15">#REF!</definedName>
    <definedName name="_2A01_" localSheetId="15">#REF!</definedName>
    <definedName name="_2A08_" localSheetId="15">'[19]A01-1'!$A$5:$C$36</definedName>
    <definedName name="_4A08_" localSheetId="15">'[15]A01-1'!$A$5:$C$36</definedName>
    <definedName name="_A01" localSheetId="15">#REF!</definedName>
    <definedName name="_A08" localSheetId="15">'[15]A01-1'!$A$5:$C$36</definedName>
    <definedName name="_a8756" localSheetId="15">'[20]A01-1'!$A$5:$C$36</definedName>
    <definedName name="_qyc1234" localSheetId="15">#REF!</definedName>
    <definedName name="Database" localSheetId="15" hidden="1">#REF!</definedName>
    <definedName name="_______________qyc1234" localSheetId="15">#REF!</definedName>
    <definedName name="地区名称" localSheetId="15">#REF!</definedName>
    <definedName name="支出" localSheetId="15">#REF!</definedName>
    <definedName name="___________A01" localSheetId="15">#REF!</definedName>
    <definedName name="___________A08" localSheetId="15">'[16]A01-1'!$A$5:$C$36</definedName>
    <definedName name="_____________A01" localSheetId="15">#REF!</definedName>
    <definedName name="______________A08" localSheetId="15">'[21]A01-1'!$A$5:$C$36</definedName>
    <definedName name="__________qyc1234" localSheetId="15">#REF!</definedName>
    <definedName name="___________________A01" localSheetId="15">#REF!</definedName>
    <definedName name="____________________A08" localSheetId="15">'[20]A01-1'!$A$5:$C$36</definedName>
    <definedName name="_xlnm.Print_Area" localSheetId="15">'15.'!$A$1:$D$12</definedName>
    <definedName name="_______________A01" localSheetId="16">#REF!</definedName>
    <definedName name="_______________A08" localSheetId="16">'[15]A01-1'!$A$5:$C$36</definedName>
    <definedName name="____1A01_" localSheetId="16">#REF!</definedName>
    <definedName name="____2A08_" localSheetId="16">'[17]A01-1'!$A$5:$C$36</definedName>
    <definedName name="____A01" localSheetId="16">#REF!</definedName>
    <definedName name="____A08" localSheetId="16">'[18]A01-1'!$A$5:$C$36</definedName>
    <definedName name="___1A01_" localSheetId="16">#REF!</definedName>
    <definedName name="___2A08_" localSheetId="16">'[15]A01-1'!$A$5:$C$36</definedName>
    <definedName name="___A01" localSheetId="16">#REF!</definedName>
    <definedName name="___A08" localSheetId="16">'[18]A01-1'!$A$5:$C$36</definedName>
    <definedName name="__1A01_" localSheetId="16">#REF!</definedName>
    <definedName name="__2A01_" localSheetId="16">#REF!</definedName>
    <definedName name="__2A08_" localSheetId="16">'[15]A01-1'!$A$5:$C$36</definedName>
    <definedName name="__4A08_" localSheetId="16">'[15]A01-1'!$A$5:$C$36</definedName>
    <definedName name="__A01" localSheetId="16">#REF!</definedName>
    <definedName name="__A08" localSheetId="16">'[15]A01-1'!$A$5:$C$36</definedName>
    <definedName name="_1A01_" localSheetId="16">#REF!</definedName>
    <definedName name="_2A01_" localSheetId="16">#REF!</definedName>
    <definedName name="_2A08_" localSheetId="16">'[19]A01-1'!$A$5:$C$36</definedName>
    <definedName name="_4A08_" localSheetId="16">'[15]A01-1'!$A$5:$C$36</definedName>
    <definedName name="_A01" localSheetId="16">#REF!</definedName>
    <definedName name="_A08" localSheetId="16">'[15]A01-1'!$A$5:$C$36</definedName>
    <definedName name="_a8756" localSheetId="16">'[20]A01-1'!$A$5:$C$36</definedName>
    <definedName name="_qyc1234" localSheetId="16">#REF!</definedName>
    <definedName name="Database" localSheetId="16" hidden="1">#REF!</definedName>
    <definedName name="_xlnm.Print_Titles" localSheetId="16">'16.'!$1:$4</definedName>
    <definedName name="________________qyc1234" localSheetId="16">#REF!</definedName>
    <definedName name="地区名称" localSheetId="16">#REF!</definedName>
    <definedName name="支出" localSheetId="16">#REF!</definedName>
    <definedName name="_____________A01" localSheetId="16">#REF!</definedName>
    <definedName name="______________A08" localSheetId="16">'[21]A01-1'!$A$5:$C$36</definedName>
    <definedName name="__________qyc1234" localSheetId="16">#REF!</definedName>
    <definedName name="____________________A01" localSheetId="16">#REF!</definedName>
    <definedName name="_____________________A08" localSheetId="16">'[20]A01-1'!$A$5:$C$36</definedName>
    <definedName name="_xlnm.Print_Area" localSheetId="16">'16.'!$A$1:$B$23</definedName>
    <definedName name="_______________A01" localSheetId="18">#REF!</definedName>
    <definedName name="_______________A08" localSheetId="18">'[15]A01-1'!$A$5:$C$36</definedName>
    <definedName name="____1A01_" localSheetId="18">#REF!</definedName>
    <definedName name="____2A08_" localSheetId="18">'[17]A01-1'!$A$5:$C$36</definedName>
    <definedName name="____A01" localSheetId="18">#REF!</definedName>
    <definedName name="____A08" localSheetId="18">'[18]A01-1'!$A$5:$C$36</definedName>
    <definedName name="___1A01_" localSheetId="18">#REF!</definedName>
    <definedName name="___2A08_" localSheetId="18">'[15]A01-1'!$A$5:$C$36</definedName>
    <definedName name="___A01" localSheetId="18">#REF!</definedName>
    <definedName name="___A08" localSheetId="18">'[18]A01-1'!$A$5:$C$36</definedName>
    <definedName name="__1A01_" localSheetId="18">#REF!</definedName>
    <definedName name="__2A01_" localSheetId="18">#REF!</definedName>
    <definedName name="__2A08_" localSheetId="18">'[15]A01-1'!$A$5:$C$36</definedName>
    <definedName name="__4A08_" localSheetId="18">'[15]A01-1'!$A$5:$C$36</definedName>
    <definedName name="__A01" localSheetId="18">#REF!</definedName>
    <definedName name="__A08" localSheetId="18">'[15]A01-1'!$A$5:$C$36</definedName>
    <definedName name="_1A01_" localSheetId="18">#REF!</definedName>
    <definedName name="_2A01_" localSheetId="18">#REF!</definedName>
    <definedName name="_2A08_" localSheetId="18">'[19]A01-1'!$A$5:$C$36</definedName>
    <definedName name="_4A08_" localSheetId="18">'[15]A01-1'!$A$5:$C$36</definedName>
    <definedName name="_A01" localSheetId="18">#REF!</definedName>
    <definedName name="_A08" localSheetId="18">'[15]A01-1'!$A$5:$C$36</definedName>
    <definedName name="_a8756" localSheetId="18">'[20]A01-1'!$A$5:$C$36</definedName>
    <definedName name="_qyc1234" localSheetId="18">#REF!</definedName>
    <definedName name="Database" localSheetId="18" hidden="1">#REF!</definedName>
    <definedName name="_________________qyc1234" localSheetId="18">#REF!</definedName>
    <definedName name="地区名称" localSheetId="18">#REF!</definedName>
    <definedName name="支出" localSheetId="18">#REF!</definedName>
    <definedName name="____________A01" localSheetId="18">#REF!</definedName>
    <definedName name="____________A08" localSheetId="18">'[16]A01-1'!$A$5:$C$36</definedName>
    <definedName name="_____________A01" localSheetId="18">#REF!</definedName>
    <definedName name="______________A08" localSheetId="18">'[21]A01-1'!$A$5:$C$36</definedName>
    <definedName name="__________qyc1234" localSheetId="18">#REF!</definedName>
    <definedName name="_____________________A01" localSheetId="18">#REF!</definedName>
    <definedName name="______________________A08" localSheetId="18">'[20]A01-1'!$A$5:$C$36</definedName>
    <definedName name="_xlnm.Print_Area" localSheetId="18">'18.'!$A$1:$D$13</definedName>
    <definedName name="_______________A01" localSheetId="19">#REF!</definedName>
    <definedName name="_______________A08" localSheetId="19">'[22]A01-1'!$A$5:$C$36</definedName>
    <definedName name="____1A01_" localSheetId="19">#REF!</definedName>
    <definedName name="____2A08_" localSheetId="19">'[23]A01-1'!$A$5:$C$36</definedName>
    <definedName name="____A01" localSheetId="19">#REF!</definedName>
    <definedName name="____A08" localSheetId="19">'[26]A01-1'!$A$5:$C$36</definedName>
    <definedName name="___1A01_" localSheetId="19">#REF!</definedName>
    <definedName name="___2A08_" localSheetId="19">'[22]A01-1'!$A$5:$C$36</definedName>
    <definedName name="___A01" localSheetId="19">#REF!</definedName>
    <definedName name="___A08" localSheetId="19">'[26]A01-1'!$A$5:$C$36</definedName>
    <definedName name="__1A01_" localSheetId="19">#REF!</definedName>
    <definedName name="__2A01_" localSheetId="19">#REF!</definedName>
    <definedName name="__2A08_" localSheetId="19">'[22]A01-1'!$A$5:$C$36</definedName>
    <definedName name="__4A08_" localSheetId="19">'[22]A01-1'!$A$5:$C$36</definedName>
    <definedName name="__A01" localSheetId="19">#REF!</definedName>
    <definedName name="__A08" localSheetId="19">'[22]A01-1'!$A$5:$C$36</definedName>
    <definedName name="_1A01_" localSheetId="19">#REF!</definedName>
    <definedName name="_2A01_" localSheetId="19">#REF!</definedName>
    <definedName name="_2A08_" localSheetId="19">'[24]A01-1'!$A$5:$C$36</definedName>
    <definedName name="_4A08_" localSheetId="19">'[22]A01-1'!$A$5:$C$36</definedName>
    <definedName name="_A01" localSheetId="19">#REF!</definedName>
    <definedName name="_A08" localSheetId="19">'[22]A01-1'!$A$5:$C$36</definedName>
    <definedName name="_a8756" localSheetId="19">'[7]A01-1'!$A$5:$C$36</definedName>
    <definedName name="_qyc1234" localSheetId="19">#REF!</definedName>
    <definedName name="_____A01" localSheetId="19">#REF!</definedName>
    <definedName name="Database" localSheetId="19" hidden="1">#REF!</definedName>
    <definedName name="_xlnm.Print_Area" localSheetId="19">'19.'!$A$1:$B$10</definedName>
    <definedName name="__qyc1234" localSheetId="19">#REF!</definedName>
    <definedName name="地区名称" localSheetId="19">#REF!</definedName>
    <definedName name="支出" localSheetId="19">#REF!</definedName>
    <definedName name="______A01" localSheetId="19">#REF!</definedName>
    <definedName name="___qyc1234" localSheetId="19">#REF!</definedName>
    <definedName name="_________________________A01" localSheetId="19">#REF!</definedName>
    <definedName name="__________________________A08" localSheetId="19">'[8]A01-1'!$A$5:$C$36</definedName>
    <definedName name="_____________________qyc1234" localSheetId="19">#REF!</definedName>
    <definedName name="_______A01" localSheetId="19">#REF!</definedName>
    <definedName name="_______A08" localSheetId="19">'[8]A01-1'!$A$5:$C$36</definedName>
    <definedName name="____qyc1234" localSheetId="19">#REF!</definedName>
    <definedName name="_____A08" localSheetId="19">'[7]A01-1'!$A$5:$C$36</definedName>
    <definedName name="_xlnm.Print_Titles" localSheetId="19">'19.'!$1:$3</definedName>
    <definedName name="______A08" localSheetId="19">'[7]A01-1'!$A$5:$C$36</definedName>
    <definedName name="____________A01" localSheetId="19">#REF!</definedName>
    <definedName name="____________A08" localSheetId="19">'[9]A01-1'!$A$5:$C$36</definedName>
    <definedName name="___________A01" localSheetId="19">#REF!</definedName>
    <definedName name="___________A08" localSheetId="19">'[9]A01-1'!$A$5:$C$36</definedName>
    <definedName name="__________A01" localSheetId="19">#REF!</definedName>
    <definedName name="__________A08" localSheetId="19">'[9]A01-1'!$A$5:$C$36</definedName>
    <definedName name="_________qyc1234" localSheetId="19">#REF!</definedName>
    <definedName name="________A08" localSheetId="19">'[9]A01-1'!$A$5:$C$36</definedName>
    <definedName name="________qyc1234" localSheetId="19">#REF!</definedName>
    <definedName name="_______qyc1234" localSheetId="19">#REF!</definedName>
    <definedName name="_xlnm._FilterDatabase" localSheetId="13" hidden="1">'13.'!$A$3:$B$20</definedName>
    <definedName name="_xlnm._FilterDatabase" localSheetId="14" hidden="1">'14.'!$A$3:$B$49</definedName>
    <definedName name="_xlnm._FilterDatabase" localSheetId="16" hidden="1">'16.'!$A$4:$B$23</definedName>
    <definedName name="_______________A01" localSheetId="11">#REF!</definedName>
    <definedName name="_______________A08" localSheetId="11">'[27]A01-1'!$A$5:$C$36</definedName>
    <definedName name="____1A01_" localSheetId="11">#REF!</definedName>
    <definedName name="____2A08_" localSheetId="11">'[28]A01-1'!$A$5:$C$36</definedName>
    <definedName name="____A01" localSheetId="11">#REF!</definedName>
    <definedName name="____A08" localSheetId="11">'[29]A01-1'!$A$5:$C$36</definedName>
    <definedName name="___1A01_" localSheetId="11">#REF!</definedName>
    <definedName name="___2A08_" localSheetId="11">'[27]A01-1'!$A$5:$C$36</definedName>
    <definedName name="___A01" localSheetId="11">#REF!</definedName>
    <definedName name="___A08" localSheetId="11">'[29]A01-1'!$A$5:$C$36</definedName>
    <definedName name="__1A01_" localSheetId="11">#REF!</definedName>
    <definedName name="__2A01_" localSheetId="11">#REF!</definedName>
    <definedName name="__2A08_" localSheetId="11">'[27]A01-1'!$A$5:$C$36</definedName>
    <definedName name="__4A08_" localSheetId="11">'[27]A01-1'!$A$5:$C$36</definedName>
    <definedName name="__A01" localSheetId="11">#REF!</definedName>
    <definedName name="__A08" localSheetId="11">'[27]A01-1'!$A$5:$C$36</definedName>
    <definedName name="_1A01_" localSheetId="11">#REF!</definedName>
    <definedName name="_2A01_" localSheetId="11">#REF!</definedName>
    <definedName name="_2A08_" localSheetId="11">'[30]A01-1'!$A$5:$C$36</definedName>
    <definedName name="_4A08_" localSheetId="11">'[27]A01-1'!$A$5:$C$36</definedName>
    <definedName name="_A01" localSheetId="11">#REF!</definedName>
    <definedName name="_A08" localSheetId="11">'[27]A01-1'!$A$5:$C$36</definedName>
    <definedName name="_a8756" localSheetId="11">'[31]A01-1'!$A$5:$C$36</definedName>
    <definedName name="_qyc1234" localSheetId="11">#REF!</definedName>
    <definedName name="___________________________A01" localSheetId="11">#REF!</definedName>
    <definedName name="____________________________A08" localSheetId="11">'[31]A01-1'!$A$5:$C$36</definedName>
    <definedName name="Database" localSheetId="11" hidden="1">#REF!</definedName>
    <definedName name="_xlnm.Print_Area" localSheetId="11">'11.'!$A$1:$D$12</definedName>
    <definedName name="_xlnm.Print_Titles" localSheetId="11">'11.'!$1:$3</definedName>
    <definedName name="_______________________qyc1234" localSheetId="11">#REF!</definedName>
    <definedName name="地区名称" localSheetId="11">#REF!</definedName>
    <definedName name="支出" localSheetId="11">#REF!</definedName>
    <definedName name="_xlnm._FilterDatabase" localSheetId="11" hidden="1">'11.'!$A$3:$G$11</definedName>
    <definedName name="_______________A01" localSheetId="27">#REF!</definedName>
    <definedName name="_______________A08" localSheetId="27">'[27]A01-1'!$A$5:$C$36</definedName>
    <definedName name="____1A01_" localSheetId="27">#REF!</definedName>
    <definedName name="____2A08_" localSheetId="27">'[28]A01-1'!$A$5:$C$36</definedName>
    <definedName name="____A01" localSheetId="27">#REF!</definedName>
    <definedName name="____A08" localSheetId="27">'[29]A01-1'!$A$5:$C$36</definedName>
    <definedName name="___1A01_" localSheetId="27">#REF!</definedName>
    <definedName name="___2A08_" localSheetId="27">'[27]A01-1'!$A$5:$C$36</definedName>
    <definedName name="___A01" localSheetId="27">#REF!</definedName>
    <definedName name="___A08" localSheetId="27">'[29]A01-1'!$A$5:$C$36</definedName>
    <definedName name="__1A01_" localSheetId="27">#REF!</definedName>
    <definedName name="__2A01_" localSheetId="27">#REF!</definedName>
    <definedName name="__2A08_" localSheetId="27">'[27]A01-1'!$A$5:$C$36</definedName>
    <definedName name="__4A08_" localSheetId="27">'[27]A01-1'!$A$5:$C$36</definedName>
    <definedName name="__A01" localSheetId="27">#REF!</definedName>
    <definedName name="__A08" localSheetId="27">'[27]A01-1'!$A$5:$C$36</definedName>
    <definedName name="_1A01_" localSheetId="27">#REF!</definedName>
    <definedName name="_2A01_" localSheetId="27">#REF!</definedName>
    <definedName name="_2A08_" localSheetId="27">'[30]A01-1'!$A$5:$C$36</definedName>
    <definedName name="_4A08_" localSheetId="27">'[27]A01-1'!$A$5:$C$36</definedName>
    <definedName name="_A01" localSheetId="27">#REF!</definedName>
    <definedName name="_A08" localSheetId="27">'[27]A01-1'!$A$5:$C$36</definedName>
    <definedName name="_a8756" localSheetId="27">'[31]A01-1'!$A$5:$C$36</definedName>
    <definedName name="_qyc1234" localSheetId="27">#REF!</definedName>
    <definedName name="_____________________________A01" localSheetId="27">#REF!</definedName>
    <definedName name="______________________________A08" localSheetId="27">'[31]A01-1'!$A$5:$C$36</definedName>
    <definedName name="Database" localSheetId="27" hidden="1">#REF!</definedName>
    <definedName name="_xlnm.Print_Titles" localSheetId="27">'27.'!$1:$3</definedName>
    <definedName name="_________________________qyc1234" localSheetId="27">#REF!</definedName>
    <definedName name="地区名称" localSheetId="27">#REF!</definedName>
    <definedName name="支出" localSheetId="27">#REF!</definedName>
    <definedName name="_xlnm._FilterDatabase" localSheetId="27" hidden="1">'27.'!$A$3:$HT$45</definedName>
    <definedName name="_______________A01" localSheetId="28">#REF!</definedName>
    <definedName name="_______________A08" localSheetId="28">'[27]A01-1'!$A$5:$C$36</definedName>
    <definedName name="____1A01_" localSheetId="28">#REF!</definedName>
    <definedName name="____2A08_" localSheetId="28">'[28]A01-1'!$A$5:$C$36</definedName>
    <definedName name="____A01" localSheetId="28">#REF!</definedName>
    <definedName name="____A08" localSheetId="28">'[29]A01-1'!$A$5:$C$36</definedName>
    <definedName name="___1A01_" localSheetId="28">#REF!</definedName>
    <definedName name="___2A08_" localSheetId="28">'[27]A01-1'!$A$5:$C$36</definedName>
    <definedName name="___A01" localSheetId="28">#REF!</definedName>
    <definedName name="___A08" localSheetId="28">'[29]A01-1'!$A$5:$C$36</definedName>
    <definedName name="__1A01_" localSheetId="28">#REF!</definedName>
    <definedName name="__2A01_" localSheetId="28">#REF!</definedName>
    <definedName name="__2A08_" localSheetId="28">'[27]A01-1'!$A$5:$C$36</definedName>
    <definedName name="__4A08_" localSheetId="28">'[27]A01-1'!$A$5:$C$36</definedName>
    <definedName name="__A01" localSheetId="28">#REF!</definedName>
    <definedName name="__A08" localSheetId="28">'[27]A01-1'!$A$5:$C$36</definedName>
    <definedName name="_1A01_" localSheetId="28">#REF!</definedName>
    <definedName name="_2A01_" localSheetId="28">#REF!</definedName>
    <definedName name="_2A08_" localSheetId="28">'[30]A01-1'!$A$5:$C$36</definedName>
    <definedName name="_4A08_" localSheetId="28">'[27]A01-1'!$A$5:$C$36</definedName>
    <definedName name="_A01" localSheetId="28">#REF!</definedName>
    <definedName name="_A08" localSheetId="28">'[27]A01-1'!$A$5:$C$36</definedName>
    <definedName name="_a8756" localSheetId="28">'[31]A01-1'!$A$5:$C$36</definedName>
    <definedName name="_qyc1234" localSheetId="28">#REF!</definedName>
    <definedName name="______________________________A01" localSheetId="28">#REF!</definedName>
    <definedName name="_______________________________A08" localSheetId="28">'[31]A01-1'!$A$5:$C$36</definedName>
    <definedName name="Database" localSheetId="28" hidden="1">#REF!</definedName>
    <definedName name="_xlnm.Print_Titles" localSheetId="28">'28.'!$1:$3</definedName>
    <definedName name="__________________________qyc1234" localSheetId="28">#REF!</definedName>
    <definedName name="地区名称" localSheetId="28">#REF!</definedName>
    <definedName name="支出" localSheetId="28">#REF!</definedName>
    <definedName name="_______________A01" localSheetId="29">#REF!</definedName>
    <definedName name="_______________A08" localSheetId="29">'[27]A01-1'!$A$5:$C$36</definedName>
    <definedName name="____1A01_" localSheetId="29">#REF!</definedName>
    <definedName name="____2A08_" localSheetId="29">'[28]A01-1'!$A$5:$C$36</definedName>
    <definedName name="____A01" localSheetId="29">#REF!</definedName>
    <definedName name="____A08" localSheetId="29">'[29]A01-1'!$A$5:$C$36</definedName>
    <definedName name="___1A01_" localSheetId="29">#REF!</definedName>
    <definedName name="___2A08_" localSheetId="29">'[27]A01-1'!$A$5:$C$36</definedName>
    <definedName name="___A01" localSheetId="29">#REF!</definedName>
    <definedName name="___A08" localSheetId="29">'[29]A01-1'!$A$5:$C$36</definedName>
    <definedName name="__1A01_" localSheetId="29">#REF!</definedName>
    <definedName name="__2A01_" localSheetId="29">#REF!</definedName>
    <definedName name="__2A08_" localSheetId="29">'[27]A01-1'!$A$5:$C$36</definedName>
    <definedName name="__4A08_" localSheetId="29">'[27]A01-1'!$A$5:$C$36</definedName>
    <definedName name="__A01" localSheetId="29">#REF!</definedName>
    <definedName name="__A08" localSheetId="29">'[27]A01-1'!$A$5:$C$36</definedName>
    <definedName name="_1A01_" localSheetId="29">#REF!</definedName>
    <definedName name="_2A01_" localSheetId="29">#REF!</definedName>
    <definedName name="_2A08_" localSheetId="29">'[30]A01-1'!$A$5:$C$36</definedName>
    <definedName name="_4A08_" localSheetId="29">'[27]A01-1'!$A$5:$C$36</definedName>
    <definedName name="_A01" localSheetId="29">#REF!</definedName>
    <definedName name="_A08" localSheetId="29">'[27]A01-1'!$A$5:$C$36</definedName>
    <definedName name="_a8756" localSheetId="29">'[31]A01-1'!$A$5:$C$36</definedName>
    <definedName name="_qyc1234" localSheetId="29">#REF!</definedName>
    <definedName name="_______________________________A01" localSheetId="29">#REF!</definedName>
    <definedName name="________________________________A08" localSheetId="29">'[31]A01-1'!$A$5:$C$36</definedName>
    <definedName name="Database" localSheetId="29" hidden="1">#REF!</definedName>
    <definedName name="___________________________qyc1234" localSheetId="29">#REF!</definedName>
    <definedName name="地区名称" localSheetId="29">#REF!</definedName>
    <definedName name="支出" localSheetId="29">#REF!</definedName>
    <definedName name="_______________A01" localSheetId="30">#REF!</definedName>
    <definedName name="_______________A08" localSheetId="30">'[27]A01-1'!$A$5:$C$36</definedName>
    <definedName name="____1A01_" localSheetId="30">#REF!</definedName>
    <definedName name="____2A08_" localSheetId="30">'[28]A01-1'!$A$5:$C$36</definedName>
    <definedName name="____A01" localSheetId="30">#REF!</definedName>
    <definedName name="____A08" localSheetId="30">'[29]A01-1'!$A$5:$C$36</definedName>
    <definedName name="___1A01_" localSheetId="30">#REF!</definedName>
    <definedName name="___2A08_" localSheetId="30">'[27]A01-1'!$A$5:$C$36</definedName>
    <definedName name="___A01" localSheetId="30">#REF!</definedName>
    <definedName name="___A08" localSheetId="30">'[29]A01-1'!$A$5:$C$36</definedName>
    <definedName name="__1A01_" localSheetId="30">#REF!</definedName>
    <definedName name="__2A01_" localSheetId="30">#REF!</definedName>
    <definedName name="__2A08_" localSheetId="30">'[27]A01-1'!$A$5:$C$36</definedName>
    <definedName name="__4A08_" localSheetId="30">'[27]A01-1'!$A$5:$C$36</definedName>
    <definedName name="__A01" localSheetId="30">#REF!</definedName>
    <definedName name="__A08" localSheetId="30">'[27]A01-1'!$A$5:$C$36</definedName>
    <definedName name="_1A01_" localSheetId="30">#REF!</definedName>
    <definedName name="_2A01_" localSheetId="30">#REF!</definedName>
    <definedName name="_2A08_" localSheetId="30">'[30]A01-1'!$A$5:$C$36</definedName>
    <definedName name="_4A08_" localSheetId="30">'[27]A01-1'!$A$5:$C$36</definedName>
    <definedName name="_A01" localSheetId="30">#REF!</definedName>
    <definedName name="_A08" localSheetId="30">'[27]A01-1'!$A$5:$C$36</definedName>
    <definedName name="_a8756" localSheetId="30">'[31]A01-1'!$A$5:$C$36</definedName>
    <definedName name="_qyc1234" localSheetId="30">#REF!</definedName>
    <definedName name="________________________________A01" localSheetId="30">#REF!</definedName>
    <definedName name="_________________________________A08" localSheetId="30">'[31]A01-1'!$A$5:$C$36</definedName>
    <definedName name="Database" localSheetId="30" hidden="1">#REF!</definedName>
    <definedName name="_xlnm.Print_Titles" localSheetId="30">'30.'!$1:$3</definedName>
    <definedName name="____________________________qyc1234" localSheetId="30">#REF!</definedName>
    <definedName name="地区名称" localSheetId="30">#REF!</definedName>
    <definedName name="支出" localSheetId="30">#REF!</definedName>
    <definedName name="_______________A01" localSheetId="31">#REF!</definedName>
    <definedName name="_______________A08" localSheetId="31">'[27]A01-1'!$A$5:$C$36</definedName>
    <definedName name="____1A01_" localSheetId="31">#REF!</definedName>
    <definedName name="____2A08_" localSheetId="31">'[28]A01-1'!$A$5:$C$36</definedName>
    <definedName name="____A01" localSheetId="31">#REF!</definedName>
    <definedName name="____A08" localSheetId="31">'[29]A01-1'!$A$5:$C$36</definedName>
    <definedName name="___1A01_" localSheetId="31">#REF!</definedName>
    <definedName name="___2A08_" localSheetId="31">'[27]A01-1'!$A$5:$C$36</definedName>
    <definedName name="___A01" localSheetId="31">#REF!</definedName>
    <definedName name="___A08" localSheetId="31">'[29]A01-1'!$A$5:$C$36</definedName>
    <definedName name="__1A01_" localSheetId="31">#REF!</definedName>
    <definedName name="__2A01_" localSheetId="31">#REF!</definedName>
    <definedName name="__2A08_" localSheetId="31">'[27]A01-1'!$A$5:$C$36</definedName>
    <definedName name="__4A08_" localSheetId="31">'[27]A01-1'!$A$5:$C$36</definedName>
    <definedName name="__A01" localSheetId="31">#REF!</definedName>
    <definedName name="__A08" localSheetId="31">'[27]A01-1'!$A$5:$C$36</definedName>
    <definedName name="_1A01_" localSheetId="31">#REF!</definedName>
    <definedName name="_2A01_" localSheetId="31">#REF!</definedName>
    <definedName name="_2A08_" localSheetId="31">'[30]A01-1'!$A$5:$C$36</definedName>
    <definedName name="_4A08_" localSheetId="31">'[27]A01-1'!$A$5:$C$36</definedName>
    <definedName name="_A01" localSheetId="31">#REF!</definedName>
    <definedName name="_A08" localSheetId="31">'[27]A01-1'!$A$5:$C$36</definedName>
    <definedName name="_a8756" localSheetId="31">'[31]A01-1'!$A$5:$C$36</definedName>
    <definedName name="_qyc1234" localSheetId="31">#REF!</definedName>
    <definedName name="_________________________________A01" localSheetId="31">#REF!</definedName>
    <definedName name="__________________________________A08" localSheetId="31">'[31]A01-1'!$A$5:$C$36</definedName>
    <definedName name="Database" localSheetId="31" hidden="1">#REF!</definedName>
    <definedName name="_xlnm.Print_Titles" localSheetId="31">'31.'!$1:$3</definedName>
    <definedName name="_____________________________qyc1234" localSheetId="31">#REF!</definedName>
    <definedName name="地区名称" localSheetId="31">#REF!</definedName>
    <definedName name="支出" localSheetId="31">#REF!</definedName>
    <definedName name="_______________A01" localSheetId="32">#REF!</definedName>
    <definedName name="_______________A08" localSheetId="32">'[27]A01-1'!$A$5:$C$36</definedName>
    <definedName name="____1A01_" localSheetId="32">#REF!</definedName>
    <definedName name="____2A08_" localSheetId="32">'[28]A01-1'!$A$5:$C$36</definedName>
    <definedName name="____A01" localSheetId="32">#REF!</definedName>
    <definedName name="____A08" localSheetId="32">'[29]A01-1'!$A$5:$C$36</definedName>
    <definedName name="___1A01_" localSheetId="32">#REF!</definedName>
    <definedName name="___2A08_" localSheetId="32">'[27]A01-1'!$A$5:$C$36</definedName>
    <definedName name="___A01" localSheetId="32">#REF!</definedName>
    <definedName name="___A08" localSheetId="32">'[29]A01-1'!$A$5:$C$36</definedName>
    <definedName name="__1A01_" localSheetId="32">#REF!</definedName>
    <definedName name="__2A01_" localSheetId="32">#REF!</definedName>
    <definedName name="__2A08_" localSheetId="32">'[27]A01-1'!$A$5:$C$36</definedName>
    <definedName name="__4A08_" localSheetId="32">'[27]A01-1'!$A$5:$C$36</definedName>
    <definedName name="__A01" localSheetId="32">#REF!</definedName>
    <definedName name="__A08" localSheetId="32">'[27]A01-1'!$A$5:$C$36</definedName>
    <definedName name="_1A01_" localSheetId="32">#REF!</definedName>
    <definedName name="_2A01_" localSheetId="32">#REF!</definedName>
    <definedName name="_2A08_" localSheetId="32">'[30]A01-1'!$A$5:$C$36</definedName>
    <definedName name="_4A08_" localSheetId="32">'[27]A01-1'!$A$5:$C$36</definedName>
    <definedName name="_A01" localSheetId="32">#REF!</definedName>
    <definedName name="_A08" localSheetId="32">'[27]A01-1'!$A$5:$C$36</definedName>
    <definedName name="_a8756" localSheetId="32">'[31]A01-1'!$A$5:$C$36</definedName>
    <definedName name="_qyc1234" localSheetId="32">#REF!</definedName>
    <definedName name="__________________________________A01" localSheetId="32">#REF!</definedName>
    <definedName name="___________________________________A08" localSheetId="32">'[31]A01-1'!$A$5:$C$36</definedName>
    <definedName name="Database" localSheetId="32" hidden="1">#REF!</definedName>
    <definedName name="______________________________qyc1234" localSheetId="32">#REF!</definedName>
    <definedName name="地区名称" localSheetId="32">#REF!</definedName>
    <definedName name="支出" localSheetId="32">#REF!</definedName>
    <definedName name="_______________A01" localSheetId="20">#REF!</definedName>
    <definedName name="_______________A08" localSheetId="20">'[37]A01-1'!$A$5:$C$36</definedName>
    <definedName name="_____________A01" localSheetId="20">#REF!</definedName>
    <definedName name="_____________A08" localSheetId="20">'[44]A01-1'!$A$5:$C$36</definedName>
    <definedName name="____________A01" localSheetId="20">#REF!</definedName>
    <definedName name="___________A01" localSheetId="20">#REF!</definedName>
    <definedName name="__________A01" localSheetId="20">#REF!</definedName>
    <definedName name="__________qyc1234" localSheetId="20">#REF!</definedName>
    <definedName name="_________A01" localSheetId="20">#REF!</definedName>
    <definedName name="_________qyc1234" localSheetId="20">#REF!</definedName>
    <definedName name="________A01" localSheetId="20">#REF!</definedName>
    <definedName name="________qyc1234" localSheetId="20">#REF!</definedName>
    <definedName name="_______A01" localSheetId="20">#REF!</definedName>
    <definedName name="_______A08" localSheetId="20">'[43]A01-1'!$A$5:$C$36</definedName>
    <definedName name="_______qyc1234" localSheetId="20">#REF!</definedName>
    <definedName name="______A01" localSheetId="20">#REF!</definedName>
    <definedName name="______qyc1234" localSheetId="20">#REF!</definedName>
    <definedName name="_____A01" localSheetId="20">#REF!</definedName>
    <definedName name="_____qyc1234" localSheetId="20">#REF!</definedName>
    <definedName name="____1A01_" localSheetId="20">#REF!</definedName>
    <definedName name="____2A08_" localSheetId="20">'[38]A01-1'!$A$5:$C$36</definedName>
    <definedName name="____A01" localSheetId="20">#REF!</definedName>
    <definedName name="____A08" localSheetId="20">'[39]A01-1'!$A$5:$C$36</definedName>
    <definedName name="____qyc1234" localSheetId="20">#REF!</definedName>
    <definedName name="___1A01_" localSheetId="20">#REF!</definedName>
    <definedName name="___2A08_" localSheetId="20">'[37]A01-1'!$A$5:$C$36</definedName>
    <definedName name="___A01" localSheetId="20">#REF!</definedName>
    <definedName name="___A08" localSheetId="20">'[39]A01-1'!$A$5:$C$36</definedName>
    <definedName name="___qyc1234" localSheetId="20">#REF!</definedName>
    <definedName name="__1A01_" localSheetId="20">#REF!</definedName>
    <definedName name="__2A01_" localSheetId="20">#REF!</definedName>
    <definedName name="__2A08_" localSheetId="20">'[37]A01-1'!$A$5:$C$36</definedName>
    <definedName name="__4A08_" localSheetId="20">'[37]A01-1'!$A$5:$C$36</definedName>
    <definedName name="__A01" localSheetId="20">#REF!</definedName>
    <definedName name="__A08" localSheetId="20">'[37]A01-1'!$A$5:$C$36</definedName>
    <definedName name="__qyc1234" localSheetId="20">#REF!</definedName>
    <definedName name="_1A01_" localSheetId="20">#REF!</definedName>
    <definedName name="_2A01_" localSheetId="20">#REF!</definedName>
    <definedName name="_2A08_" localSheetId="20">'[40]A01-1'!$A$5:$C$36</definedName>
    <definedName name="_4A08_" localSheetId="20">'[37]A01-1'!$A$5:$C$36</definedName>
    <definedName name="_A01" localSheetId="20">#REF!</definedName>
    <definedName name="_A08" localSheetId="20">'[37]A01-1'!$A$5:$C$36</definedName>
    <definedName name="_a8756" localSheetId="20">'[41]A01-1'!$A$5:$C$36</definedName>
    <definedName name="_xlnm._FilterDatabase" localSheetId="20" hidden="1">'20.'!$A$3:$C$19</definedName>
    <definedName name="_qyc1234" localSheetId="20">#REF!</definedName>
    <definedName name="______________A01" localSheetId="20">#REF!</definedName>
    <definedName name="________________A01">#REF!</definedName>
    <definedName name="_____A08" localSheetId="20">'[41]A01-1'!$A$5:$C$36</definedName>
    <definedName name="_________________A08">'[36]A01-1'!$A$5:$C$36</definedName>
    <definedName name="Database" localSheetId="20" hidden="1">#REF!</definedName>
    <definedName name="_xlnm.Print_Titles" localSheetId="20">'20.'!$1:$3</definedName>
    <definedName name="___________qyc1234" localSheetId="20">#REF!</definedName>
    <definedName name="____________qyc1234">#REF!</definedName>
    <definedName name="地区名称" localSheetId="20">#REF!</definedName>
    <definedName name="分类" localSheetId="20">#REF!</definedName>
    <definedName name="市州" localSheetId="20">[45]Sheet1!$A$2:$U$2</definedName>
    <definedName name="行业" localSheetId="20">[45]Sheet1!$W$2:$W$9</definedName>
    <definedName name="形式" localSheetId="20">#REF!</definedName>
    <definedName name="支出" localSheetId="20">#REF!</definedName>
    <definedName name="_______________A01" localSheetId="21">#REF!</definedName>
    <definedName name="_______________A08" localSheetId="21">'[37]A01-1'!$A$5:$C$36</definedName>
    <definedName name="_____________A01" localSheetId="21">#REF!</definedName>
    <definedName name="_____________A08" localSheetId="21">'[44]A01-1'!$A$5:$C$36</definedName>
    <definedName name="____________A01" localSheetId="21">#REF!</definedName>
    <definedName name="___________A01" localSheetId="21">#REF!</definedName>
    <definedName name="__________A01" localSheetId="21">#REF!</definedName>
    <definedName name="__________qyc1234" localSheetId="21">#REF!</definedName>
    <definedName name="_________A01" localSheetId="21">#REF!</definedName>
    <definedName name="_________qyc1234" localSheetId="21">#REF!</definedName>
    <definedName name="________A01" localSheetId="21">#REF!</definedName>
    <definedName name="________qyc1234" localSheetId="21">#REF!</definedName>
    <definedName name="_______A01" localSheetId="21">#REF!</definedName>
    <definedName name="_______A08" localSheetId="21">'[43]A01-1'!$A$5:$C$36</definedName>
    <definedName name="_______qyc1234" localSheetId="21">#REF!</definedName>
    <definedName name="______A01" localSheetId="21">#REF!</definedName>
    <definedName name="______qyc1234" localSheetId="21">#REF!</definedName>
    <definedName name="_____A01" localSheetId="21">#REF!</definedName>
    <definedName name="_____qyc1234" localSheetId="21">#REF!</definedName>
    <definedName name="____1A01_" localSheetId="21">#REF!</definedName>
    <definedName name="____2A08_" localSheetId="21">'[38]A01-1'!$A$5:$C$36</definedName>
    <definedName name="____A01" localSheetId="21">#REF!</definedName>
    <definedName name="____A08" localSheetId="21">'[39]A01-1'!$A$5:$C$36</definedName>
    <definedName name="____qyc1234" localSheetId="21">#REF!</definedName>
    <definedName name="___1A01_" localSheetId="21">#REF!</definedName>
    <definedName name="___2A08_" localSheetId="21">'[37]A01-1'!$A$5:$C$36</definedName>
    <definedName name="___A01" localSheetId="21">#REF!</definedName>
    <definedName name="___A08" localSheetId="21">'[39]A01-1'!$A$5:$C$36</definedName>
    <definedName name="___qyc1234" localSheetId="21">#REF!</definedName>
    <definedName name="__1A01_" localSheetId="21">#REF!</definedName>
    <definedName name="__2A01_" localSheetId="21">#REF!</definedName>
    <definedName name="__2A08_" localSheetId="21">'[37]A01-1'!$A$5:$C$36</definedName>
    <definedName name="__4A08_" localSheetId="21">'[37]A01-1'!$A$5:$C$36</definedName>
    <definedName name="__A01" localSheetId="21">#REF!</definedName>
    <definedName name="__A08" localSheetId="21">'[37]A01-1'!$A$5:$C$36</definedName>
    <definedName name="__qyc1234" localSheetId="21">#REF!</definedName>
    <definedName name="_1A01_" localSheetId="21">#REF!</definedName>
    <definedName name="_2A01_" localSheetId="21">#REF!</definedName>
    <definedName name="_2A08_" localSheetId="21">'[40]A01-1'!$A$5:$C$36</definedName>
    <definedName name="_4A08_" localSheetId="21">'[37]A01-1'!$A$5:$C$36</definedName>
    <definedName name="_A01" localSheetId="21">#REF!</definedName>
    <definedName name="_A08" localSheetId="21">'[37]A01-1'!$A$5:$C$36</definedName>
    <definedName name="_a8756" localSheetId="21">'[41]A01-1'!$A$5:$C$36</definedName>
    <definedName name="_xlnm._FilterDatabase" localSheetId="21" hidden="1">'21.'!$A$3:$D$19</definedName>
    <definedName name="_qyc1234" localSheetId="21">#REF!</definedName>
    <definedName name="______________A01" localSheetId="21">#REF!</definedName>
    <definedName name="_____A08" localSheetId="21">'[41]A01-1'!$A$5:$C$36</definedName>
    <definedName name="Database" localSheetId="21" hidden="1">#REF!</definedName>
    <definedName name="_xlnm.Print_Titles" localSheetId="21">'21.'!$1:$1</definedName>
    <definedName name="___________qyc1234" localSheetId="21">#REF!</definedName>
    <definedName name="地区名称" localSheetId="21">#REF!</definedName>
    <definedName name="分类" localSheetId="21">#REF!</definedName>
    <definedName name="市州" localSheetId="21">[45]Sheet1!$A$2:$U$2</definedName>
    <definedName name="行业" localSheetId="21">[45]Sheet1!$W$2:$W$9</definedName>
    <definedName name="形式" localSheetId="21">#REF!</definedName>
    <definedName name="支出" localSheetId="21">#REF!</definedName>
    <definedName name="_______________A01" localSheetId="22">#REF!</definedName>
    <definedName name="_______________A08" localSheetId="22">'[37]A01-1'!$A$5:$C$36</definedName>
    <definedName name="_____________A01" localSheetId="22">#REF!</definedName>
    <definedName name="_____________A08" localSheetId="22">'[44]A01-1'!$A$5:$C$36</definedName>
    <definedName name="____________A01" localSheetId="22">#REF!</definedName>
    <definedName name="___________A01" localSheetId="22">#REF!</definedName>
    <definedName name="__________A01" localSheetId="22">#REF!</definedName>
    <definedName name="__________qyc1234" localSheetId="22">#REF!</definedName>
    <definedName name="_________A01" localSheetId="22">#REF!</definedName>
    <definedName name="_________qyc1234" localSheetId="22">#REF!</definedName>
    <definedName name="________A01" localSheetId="22">#REF!</definedName>
    <definedName name="________qyc1234" localSheetId="22">#REF!</definedName>
    <definedName name="_______A01" localSheetId="22">#REF!</definedName>
    <definedName name="_______A08" localSheetId="22">'[43]A01-1'!$A$5:$C$36</definedName>
    <definedName name="_______qyc1234" localSheetId="22">#REF!</definedName>
    <definedName name="______A01" localSheetId="22">#REF!</definedName>
    <definedName name="______qyc1234" localSheetId="22">#REF!</definedName>
    <definedName name="_____A01" localSheetId="22">#REF!</definedName>
    <definedName name="_____qyc1234" localSheetId="22">#REF!</definedName>
    <definedName name="____1A01_" localSheetId="22">#REF!</definedName>
    <definedName name="____2A08_" localSheetId="22">'[38]A01-1'!$A$5:$C$36</definedName>
    <definedName name="____A01" localSheetId="22">#REF!</definedName>
    <definedName name="____A08" localSheetId="22">'[42]A01-1'!$A$5:$C$36</definedName>
    <definedName name="____qyc1234" localSheetId="22">#REF!</definedName>
    <definedName name="___1A01_" localSheetId="22">#REF!</definedName>
    <definedName name="___2A08_" localSheetId="22">'[37]A01-1'!$A$5:$C$36</definedName>
    <definedName name="___A01" localSheetId="22">#REF!</definedName>
    <definedName name="___A08" localSheetId="22">'[42]A01-1'!$A$5:$C$36</definedName>
    <definedName name="___qyc1234" localSheetId="22">#REF!</definedName>
    <definedName name="__1A01_" localSheetId="22">#REF!</definedName>
    <definedName name="__2A01_" localSheetId="22">#REF!</definedName>
    <definedName name="__2A08_" localSheetId="22">'[37]A01-1'!$A$5:$C$36</definedName>
    <definedName name="__4A08_" localSheetId="22">'[37]A01-1'!$A$5:$C$36</definedName>
    <definedName name="__A01" localSheetId="22">#REF!</definedName>
    <definedName name="__A08" localSheetId="22">'[37]A01-1'!$A$5:$C$36</definedName>
    <definedName name="__qyc1234" localSheetId="22">#REF!</definedName>
    <definedName name="_1A01_" localSheetId="22">#REF!</definedName>
    <definedName name="_2A01_" localSheetId="22">#REF!</definedName>
    <definedName name="_2A08_" localSheetId="22">'[40]A01-1'!$A$5:$C$36</definedName>
    <definedName name="_4A08_" localSheetId="22">'[37]A01-1'!$A$5:$C$36</definedName>
    <definedName name="_A01" localSheetId="22">#REF!</definedName>
    <definedName name="_A08" localSheetId="22">'[37]A01-1'!$A$5:$C$36</definedName>
    <definedName name="_a8756" localSheetId="22">'[41]A01-1'!$A$5:$C$36</definedName>
    <definedName name="_qyc1234" localSheetId="22">#REF!</definedName>
    <definedName name="______________A01" localSheetId="22">#REF!</definedName>
    <definedName name="_____A08" localSheetId="22">'[41]A01-1'!$A$5:$C$36</definedName>
    <definedName name="Database" localSheetId="22" hidden="1">#REF!</definedName>
    <definedName name="___________qyc1234" localSheetId="22">#REF!</definedName>
    <definedName name="地区名称" localSheetId="22">#REF!</definedName>
    <definedName name="分类" localSheetId="22">#REF!</definedName>
    <definedName name="市州" localSheetId="22">[45]Sheet1!$A$2:$U$2</definedName>
    <definedName name="行业" localSheetId="22">[45]Sheet1!$W$2:$W$9</definedName>
    <definedName name="形式" localSheetId="22">#REF!</definedName>
    <definedName name="支出" localSheetId="22">#REF!</definedName>
    <definedName name="_______________A01" localSheetId="23">#REF!</definedName>
    <definedName name="_______________A08" localSheetId="23">'[37]A01-1'!$A$5:$C$36</definedName>
    <definedName name="_____________A01" localSheetId="23">#REF!</definedName>
    <definedName name="_____________A08" localSheetId="23">'[44]A01-1'!$A$5:$C$36</definedName>
    <definedName name="____________A01" localSheetId="23">#REF!</definedName>
    <definedName name="___________A01" localSheetId="23">#REF!</definedName>
    <definedName name="__________A01" localSheetId="23">#REF!</definedName>
    <definedName name="__________qyc1234" localSheetId="23">#REF!</definedName>
    <definedName name="_________A01" localSheetId="23">#REF!</definedName>
    <definedName name="_________qyc1234" localSheetId="23">#REF!</definedName>
    <definedName name="________A01" localSheetId="23">#REF!</definedName>
    <definedName name="________qyc1234" localSheetId="23">#REF!</definedName>
    <definedName name="_______A01" localSheetId="23">#REF!</definedName>
    <definedName name="_______A08" localSheetId="23">'[43]A01-1'!$A$5:$C$36</definedName>
    <definedName name="_______qyc1234" localSheetId="23">#REF!</definedName>
    <definedName name="______A01" localSheetId="23">#REF!</definedName>
    <definedName name="______qyc1234" localSheetId="23">#REF!</definedName>
    <definedName name="_____A01" localSheetId="23">#REF!</definedName>
    <definedName name="_____qyc1234" localSheetId="23">#REF!</definedName>
    <definedName name="____1A01_" localSheetId="23">#REF!</definedName>
    <definedName name="____2A08_" localSheetId="23">'[38]A01-1'!$A$5:$C$36</definedName>
    <definedName name="____A01" localSheetId="23">#REF!</definedName>
    <definedName name="____A08" localSheetId="23">'[39]A01-1'!$A$5:$C$36</definedName>
    <definedName name="____qyc1234" localSheetId="23">#REF!</definedName>
    <definedName name="___1A01_" localSheetId="23">#REF!</definedName>
    <definedName name="___2A08_" localSheetId="23">'[37]A01-1'!$A$5:$C$36</definedName>
    <definedName name="___A01" localSheetId="23">#REF!</definedName>
    <definedName name="___A08" localSheetId="23">'[39]A01-1'!$A$5:$C$36</definedName>
    <definedName name="___qyc1234" localSheetId="23">#REF!</definedName>
    <definedName name="__1A01_" localSheetId="23">#REF!</definedName>
    <definedName name="__2A01_" localSheetId="23">#REF!</definedName>
    <definedName name="__2A08_" localSheetId="23">'[37]A01-1'!$A$5:$C$36</definedName>
    <definedName name="__4A08_" localSheetId="23">'[37]A01-1'!$A$5:$C$36</definedName>
    <definedName name="__A01" localSheetId="23">#REF!</definedName>
    <definedName name="__A08" localSheetId="23">'[37]A01-1'!$A$5:$C$36</definedName>
    <definedName name="__qyc1234" localSheetId="23">#REF!</definedName>
    <definedName name="_1A01_" localSheetId="23">#REF!</definedName>
    <definedName name="_2A01_" localSheetId="23">#REF!</definedName>
    <definedName name="_2A08_" localSheetId="23">'[40]A01-1'!$A$5:$C$36</definedName>
    <definedName name="_4A08_" localSheetId="23">'[37]A01-1'!$A$5:$C$36</definedName>
    <definedName name="_A01" localSheetId="23">#REF!</definedName>
    <definedName name="_A08" localSheetId="23">'[37]A01-1'!$A$5:$C$36</definedName>
    <definedName name="_a8756" localSheetId="23">'[41]A01-1'!$A$5:$C$36</definedName>
    <definedName name="_xlnm._FilterDatabase" localSheetId="23" hidden="1">'23.'!$A$3:$B$26</definedName>
    <definedName name="_qyc1234" localSheetId="23">#REF!</definedName>
    <definedName name="______________A01" localSheetId="23">#REF!</definedName>
    <definedName name="_____A08" localSheetId="23">'[41]A01-1'!$A$5:$C$36</definedName>
    <definedName name="Database" localSheetId="23" hidden="1">#REF!</definedName>
    <definedName name="_xlnm.Print_Titles" localSheetId="23">'23.'!$1:$3</definedName>
    <definedName name="___________qyc1234" localSheetId="23">#REF!</definedName>
    <definedName name="地区名称" localSheetId="23">#REF!</definedName>
    <definedName name="分类" localSheetId="23">#REF!</definedName>
    <definedName name="市州" localSheetId="23">[45]Sheet1!$A$2:$U$2</definedName>
    <definedName name="行业" localSheetId="23">[45]Sheet1!$W$2:$W$9</definedName>
    <definedName name="形式" localSheetId="23">#REF!</definedName>
    <definedName name="支出" localSheetId="23">#REF!</definedName>
    <definedName name="_______________A01" localSheetId="24">#REF!</definedName>
    <definedName name="_______________A08" localSheetId="24">'[37]A01-1'!$A$5:$C$36</definedName>
    <definedName name="_____________A01" localSheetId="24">#REF!</definedName>
    <definedName name="_____________A08" localSheetId="24">'[44]A01-1'!$A$5:$C$36</definedName>
    <definedName name="____________A01" localSheetId="24">#REF!</definedName>
    <definedName name="___________A01" localSheetId="24">#REF!</definedName>
    <definedName name="__________A01" localSheetId="24">#REF!</definedName>
    <definedName name="__________qyc1234" localSheetId="24">#REF!</definedName>
    <definedName name="_________A01" localSheetId="24">#REF!</definedName>
    <definedName name="_________qyc1234" localSheetId="24">#REF!</definedName>
    <definedName name="________A01" localSheetId="24">#REF!</definedName>
    <definedName name="________qyc1234" localSheetId="24">#REF!</definedName>
    <definedName name="_______A01" localSheetId="24">#REF!</definedName>
    <definedName name="_______A08" localSheetId="24">'[43]A01-1'!$A$5:$C$36</definedName>
    <definedName name="_______qyc1234" localSheetId="24">#REF!</definedName>
    <definedName name="______A01" localSheetId="24">#REF!</definedName>
    <definedName name="______qyc1234" localSheetId="24">#REF!</definedName>
    <definedName name="_____A01" localSheetId="24">#REF!</definedName>
    <definedName name="_____qyc1234" localSheetId="24">#REF!</definedName>
    <definedName name="____1A01_" localSheetId="24">#REF!</definedName>
    <definedName name="____2A08_" localSheetId="24">'[38]A01-1'!$A$5:$C$36</definedName>
    <definedName name="____A01" localSheetId="24">#REF!</definedName>
    <definedName name="____A08" localSheetId="24">'[39]A01-1'!$A$5:$C$36</definedName>
    <definedName name="____qyc1234" localSheetId="24">#REF!</definedName>
    <definedName name="___1A01_" localSheetId="24">#REF!</definedName>
    <definedName name="___2A08_" localSheetId="24">'[37]A01-1'!$A$5:$C$36</definedName>
    <definedName name="___A01" localSheetId="24">#REF!</definedName>
    <definedName name="___A08" localSheetId="24">'[39]A01-1'!$A$5:$C$36</definedName>
    <definedName name="___qyc1234" localSheetId="24">#REF!</definedName>
    <definedName name="__1A01_" localSheetId="24">#REF!</definedName>
    <definedName name="__2A01_" localSheetId="24">#REF!</definedName>
    <definedName name="__2A08_" localSheetId="24">'[37]A01-1'!$A$5:$C$36</definedName>
    <definedName name="__4A08_" localSheetId="24">'[37]A01-1'!$A$5:$C$36</definedName>
    <definedName name="__A01" localSheetId="24">#REF!</definedName>
    <definedName name="__A08" localSheetId="24">'[37]A01-1'!$A$5:$C$36</definedName>
    <definedName name="__qyc1234" localSheetId="24">#REF!</definedName>
    <definedName name="_1A01_" localSheetId="24">#REF!</definedName>
    <definedName name="_2A01_" localSheetId="24">#REF!</definedName>
    <definedName name="_2A08_" localSheetId="24">'[40]A01-1'!$A$5:$C$36</definedName>
    <definedName name="_4A08_" localSheetId="24">'[37]A01-1'!$A$5:$C$36</definedName>
    <definedName name="_A01" localSheetId="24">#REF!</definedName>
    <definedName name="_A08" localSheetId="24">'[37]A01-1'!$A$5:$C$36</definedName>
    <definedName name="_a8756" localSheetId="24">'[41]A01-1'!$A$5:$C$36</definedName>
    <definedName name="_qyc1234" localSheetId="24">#REF!</definedName>
    <definedName name="______________A01" localSheetId="24">#REF!</definedName>
    <definedName name="_____A08" localSheetId="24">'[41]A01-1'!$A$5:$C$36</definedName>
    <definedName name="Database" localSheetId="24" hidden="1">#REF!</definedName>
    <definedName name="_xlnm.Print_Titles" localSheetId="24">'24.'!$1:$3</definedName>
    <definedName name="___________qyc1234" localSheetId="24">#REF!</definedName>
    <definedName name="地区名称" localSheetId="24">#REF!</definedName>
    <definedName name="分类" localSheetId="24">#REF!</definedName>
    <definedName name="市州" localSheetId="24">[45]Sheet1!$A$2:$U$2</definedName>
    <definedName name="行业" localSheetId="24">[45]Sheet1!$W$2:$W$9</definedName>
    <definedName name="形式" localSheetId="24">#REF!</definedName>
    <definedName name="支出" localSheetId="24">#REF!</definedName>
    <definedName name="_______________A01" localSheetId="25">#REF!</definedName>
    <definedName name="_______________A08" localSheetId="25">'[37]A01-1'!$A$5:$C$36</definedName>
    <definedName name="_____________A01" localSheetId="25">#REF!</definedName>
    <definedName name="_____________A08" localSheetId="25">'[44]A01-1'!$A$5:$C$36</definedName>
    <definedName name="____________A01" localSheetId="25">#REF!</definedName>
    <definedName name="___________A01" localSheetId="25">#REF!</definedName>
    <definedName name="__________A01" localSheetId="25">#REF!</definedName>
    <definedName name="__________qyc1234" localSheetId="25">#REF!</definedName>
    <definedName name="_________A01" localSheetId="25">#REF!</definedName>
    <definedName name="_________qyc1234" localSheetId="25">#REF!</definedName>
    <definedName name="________A01" localSheetId="25">#REF!</definedName>
    <definedName name="________qyc1234" localSheetId="25">#REF!</definedName>
    <definedName name="_______A01" localSheetId="25">#REF!</definedName>
    <definedName name="_______A08" localSheetId="25">'[43]A01-1'!$A$5:$C$36</definedName>
    <definedName name="_______qyc1234" localSheetId="25">#REF!</definedName>
    <definedName name="______A01" localSheetId="25">#REF!</definedName>
    <definedName name="______qyc1234" localSheetId="25">#REF!</definedName>
    <definedName name="_____A01" localSheetId="25">#REF!</definedName>
    <definedName name="_____qyc1234" localSheetId="25">#REF!</definedName>
    <definedName name="____1A01_" localSheetId="25">#REF!</definedName>
    <definedName name="____2A08_" localSheetId="25">'[38]A01-1'!$A$5:$C$36</definedName>
    <definedName name="____A01" localSheetId="25">#REF!</definedName>
    <definedName name="____A08" localSheetId="25">'[42]A01-1'!$A$5:$C$36</definedName>
    <definedName name="____qyc1234" localSheetId="25">#REF!</definedName>
    <definedName name="___1A01_" localSheetId="25">#REF!</definedName>
    <definedName name="___2A08_" localSheetId="25">'[37]A01-1'!$A$5:$C$36</definedName>
    <definedName name="___A01" localSheetId="25">#REF!</definedName>
    <definedName name="___A08" localSheetId="25">'[42]A01-1'!$A$5:$C$36</definedName>
    <definedName name="___qyc1234" localSheetId="25">#REF!</definedName>
    <definedName name="__1A01_" localSheetId="25">#REF!</definedName>
    <definedName name="__2A01_" localSheetId="25">#REF!</definedName>
    <definedName name="__2A08_" localSheetId="25">'[37]A01-1'!$A$5:$C$36</definedName>
    <definedName name="__4A08_" localSheetId="25">'[37]A01-1'!$A$5:$C$36</definedName>
    <definedName name="__A01" localSheetId="25">#REF!</definedName>
    <definedName name="__A08" localSheetId="25">'[37]A01-1'!$A$5:$C$36</definedName>
    <definedName name="__qyc1234" localSheetId="25">#REF!</definedName>
    <definedName name="_1A01_" localSheetId="25">#REF!</definedName>
    <definedName name="_2A01_" localSheetId="25">#REF!</definedName>
    <definedName name="_2A08_" localSheetId="25">'[40]A01-1'!$A$5:$C$36</definedName>
    <definedName name="_4A08_" localSheetId="25">'[37]A01-1'!$A$5:$C$36</definedName>
    <definedName name="_A01" localSheetId="25">#REF!</definedName>
    <definedName name="_A08" localSheetId="25">'[37]A01-1'!$A$5:$C$36</definedName>
    <definedName name="_a8756" localSheetId="25">'[41]A01-1'!$A$5:$C$36</definedName>
    <definedName name="_qyc1234" localSheetId="25">#REF!</definedName>
    <definedName name="______________A01" localSheetId="25">#REF!</definedName>
    <definedName name="_____A08" localSheetId="25">'[41]A01-1'!$A$5:$C$36</definedName>
    <definedName name="Database" localSheetId="25" hidden="1">#REF!</definedName>
    <definedName name="____________qyc1234" localSheetId="25">#REF!</definedName>
    <definedName name="地区名称" localSheetId="25">#REF!</definedName>
    <definedName name="分类" localSheetId="25">#REF!</definedName>
    <definedName name="市州" localSheetId="25">[45]Sheet1!$A$2:$U$2</definedName>
    <definedName name="行业" localSheetId="25">[45]Sheet1!$W$2:$W$9</definedName>
    <definedName name="形式" localSheetId="25">#REF!</definedName>
    <definedName name="支出" localSheetId="25">#REF!</definedName>
    <definedName name="_______________A01" localSheetId="26">#REF!</definedName>
    <definedName name="_______________A08" localSheetId="26">'[32]A01-1'!$A$5:$C$36</definedName>
    <definedName name="_____________A01" localSheetId="26">#REF!</definedName>
    <definedName name="_____________A08" localSheetId="26">'[44]A01-1'!$A$5:$C$36</definedName>
    <definedName name="____________A01" localSheetId="26">#REF!</definedName>
    <definedName name="___________A01" localSheetId="26">#REF!</definedName>
    <definedName name="__________A01" localSheetId="26">#REF!</definedName>
    <definedName name="__________qyc1234" localSheetId="26">#REF!</definedName>
    <definedName name="_________A01" localSheetId="26">#REF!</definedName>
    <definedName name="_________qyc1234" localSheetId="26">#REF!</definedName>
    <definedName name="________A01" localSheetId="26">#REF!</definedName>
    <definedName name="________qyc1234" localSheetId="26">#REF!</definedName>
    <definedName name="_______A01" localSheetId="26">#REF!</definedName>
    <definedName name="_______A08" localSheetId="26">'[43]A01-1'!$A$5:$C$36</definedName>
    <definedName name="_______qyc1234" localSheetId="26">#REF!</definedName>
    <definedName name="______A01" localSheetId="26">#REF!</definedName>
    <definedName name="______qyc1234" localSheetId="26">#REF!</definedName>
    <definedName name="_____A01" localSheetId="26">#REF!</definedName>
    <definedName name="_____qyc1234" localSheetId="26">#REF!</definedName>
    <definedName name="____1A01_" localSheetId="26">#REF!</definedName>
    <definedName name="____2A08_" localSheetId="26">'[33]A01-1'!$A$5:$C$36</definedName>
    <definedName name="____A01" localSheetId="26">#REF!</definedName>
    <definedName name="____A08" localSheetId="26">'[34]A01-1'!$A$5:$C$36</definedName>
    <definedName name="____qyc1234" localSheetId="26">#REF!</definedName>
    <definedName name="___1A01_" localSheetId="26">#REF!</definedName>
    <definedName name="___2A08_" localSheetId="26">'[32]A01-1'!$A$5:$C$36</definedName>
    <definedName name="___A01" localSheetId="26">#REF!</definedName>
    <definedName name="___A08" localSheetId="26">'[34]A01-1'!$A$5:$C$36</definedName>
    <definedName name="___qyc1234" localSheetId="26">#REF!</definedName>
    <definedName name="__1A01_" localSheetId="26">#REF!</definedName>
    <definedName name="__2A01_" localSheetId="26">#REF!</definedName>
    <definedName name="__2A08_" localSheetId="26">'[32]A01-1'!$A$5:$C$36</definedName>
    <definedName name="__4A08_" localSheetId="26">'[32]A01-1'!$A$5:$C$36</definedName>
    <definedName name="__A01" localSheetId="26">#REF!</definedName>
    <definedName name="__A08" localSheetId="26">'[32]A01-1'!$A$5:$C$36</definedName>
    <definedName name="__qyc1234" localSheetId="26">#REF!</definedName>
    <definedName name="_1A01_" localSheetId="26">#REF!</definedName>
    <definedName name="_2A01_" localSheetId="26">#REF!</definedName>
    <definedName name="_2A08_" localSheetId="26">'[35]A01-1'!$A$5:$C$36</definedName>
    <definedName name="_4A08_" localSheetId="26">'[32]A01-1'!$A$5:$C$36</definedName>
    <definedName name="_A01" localSheetId="26">#REF!</definedName>
    <definedName name="_A08" localSheetId="26">'[32]A01-1'!$A$5:$C$36</definedName>
    <definedName name="_a8756" localSheetId="26">'[36]A01-1'!$A$5:$C$36</definedName>
    <definedName name="_qyc1234" localSheetId="26">#REF!</definedName>
    <definedName name="Database" localSheetId="26" hidden="1">#REF!</definedName>
    <definedName name="地区名称" localSheetId="26">#REF!</definedName>
    <definedName name="分类" localSheetId="26">#REF!</definedName>
    <definedName name="市州" localSheetId="26">[45]Sheet1!$A$2:$U$2</definedName>
    <definedName name="行业" localSheetId="26">[45]Sheet1!$W$2:$W$9</definedName>
    <definedName name="形式" localSheetId="26">#REF!</definedName>
    <definedName name="支出" localSheetId="26">#REF!</definedName>
    <definedName name="_______________A01" localSheetId="7">#REF!</definedName>
    <definedName name="_______________A08" localSheetId="7">'[22]A01-1'!$A$5:$C$36</definedName>
    <definedName name="____1A01_" localSheetId="7">#REF!</definedName>
    <definedName name="____2A08_" localSheetId="7">'[23]A01-1'!$A$5:$C$36</definedName>
    <definedName name="____A01" localSheetId="7">#REF!</definedName>
    <definedName name="____A08" localSheetId="7">'[26]A01-1'!$A$5:$C$36</definedName>
    <definedName name="___1A01_" localSheetId="7">#REF!</definedName>
    <definedName name="___2A08_" localSheetId="7">'[22]A01-1'!$A$5:$C$36</definedName>
    <definedName name="___A01" localSheetId="7">#REF!</definedName>
    <definedName name="___A08" localSheetId="7">'[26]A01-1'!$A$5:$C$36</definedName>
    <definedName name="__1A01_" localSheetId="7">#REF!</definedName>
    <definedName name="__2A01_" localSheetId="7">#REF!</definedName>
    <definedName name="__2A08_" localSheetId="7">'[22]A01-1'!$A$5:$C$36</definedName>
    <definedName name="__4A08_" localSheetId="7">'[22]A01-1'!$A$5:$C$36</definedName>
    <definedName name="__A01" localSheetId="7">#REF!</definedName>
    <definedName name="__A08" localSheetId="7">'[22]A01-1'!$A$5:$C$36</definedName>
    <definedName name="_1A01_" localSheetId="7">#REF!</definedName>
    <definedName name="_2A01_" localSheetId="7">#REF!</definedName>
    <definedName name="_2A08_" localSheetId="7">'[24]A01-1'!$A$5:$C$36</definedName>
    <definedName name="_4A08_" localSheetId="7">'[22]A01-1'!$A$5:$C$36</definedName>
    <definedName name="_A01" localSheetId="7">#REF!</definedName>
    <definedName name="_A08" localSheetId="7">'[22]A01-1'!$A$5:$C$36</definedName>
    <definedName name="_a8756" localSheetId="7">'[7]A01-1'!$A$5:$C$36</definedName>
    <definedName name="_qyc1234" localSheetId="7">#REF!</definedName>
    <definedName name="_____A01" localSheetId="7">#REF!</definedName>
    <definedName name="Database" localSheetId="7" hidden="1">#REF!</definedName>
    <definedName name="_xlnm.Print_Area" localSheetId="7">'7.'!$A$1:$B$45</definedName>
    <definedName name="__qyc1234" localSheetId="7">#REF!</definedName>
    <definedName name="地区名称" localSheetId="7">#REF!</definedName>
    <definedName name="支出" localSheetId="7">#REF!</definedName>
    <definedName name="_xlnm.Print_Titles" localSheetId="7">'7.'!$1:$3</definedName>
    <definedName name="______A01" localSheetId="7">#REF!</definedName>
    <definedName name="___qyc1234" localSheetId="7">#REF!</definedName>
    <definedName name="________________________A01" localSheetId="7">#REF!</definedName>
    <definedName name="_________________________A08" localSheetId="7">'[8]A01-1'!$A$5:$C$36</definedName>
    <definedName name="____________________qyc1234" localSheetId="7">#REF!</definedName>
    <definedName name="_______A01" localSheetId="7">#REF!</definedName>
    <definedName name="_______A08" localSheetId="7">'[8]A01-1'!$A$5:$C$36</definedName>
    <definedName name="____qyc1234" localSheetId="7">#REF!</definedName>
    <definedName name="_xlnm._FilterDatabase" localSheetId="7" hidden="1">'7.'!$A$4:$A$11</definedName>
    <definedName name="_______________A01" localSheetId="8">#REF!</definedName>
    <definedName name="_______________A08" localSheetId="8">'[22]A01-1'!$A$5:$C$36</definedName>
    <definedName name="____1A01_" localSheetId="8">#REF!</definedName>
    <definedName name="____2A08_" localSheetId="8">'[23]A01-1'!$A$5:$C$36</definedName>
    <definedName name="____A01" localSheetId="8">#REF!</definedName>
    <definedName name="____A08" localSheetId="8">'[26]A01-1'!$A$5:$C$36</definedName>
    <definedName name="___1A01_" localSheetId="8">#REF!</definedName>
    <definedName name="___2A08_" localSheetId="8">'[22]A01-1'!$A$5:$C$36</definedName>
    <definedName name="___A01" localSheetId="8">#REF!</definedName>
    <definedName name="___A08" localSheetId="8">'[26]A01-1'!$A$5:$C$36</definedName>
    <definedName name="__1A01_" localSheetId="8">#REF!</definedName>
    <definedName name="__2A01_" localSheetId="8">#REF!</definedName>
    <definedName name="__2A08_" localSheetId="8">'[22]A01-1'!$A$5:$C$36</definedName>
    <definedName name="__4A08_" localSheetId="8">'[22]A01-1'!$A$5:$C$36</definedName>
    <definedName name="__A01" localSheetId="8">#REF!</definedName>
    <definedName name="__A08" localSheetId="8">'[22]A01-1'!$A$5:$C$36</definedName>
    <definedName name="_1A01_" localSheetId="8">#REF!</definedName>
    <definedName name="_2A01_" localSheetId="8">#REF!</definedName>
    <definedName name="_2A08_" localSheetId="8">'[24]A01-1'!$A$5:$C$36</definedName>
    <definedName name="_4A08_" localSheetId="8">'[22]A01-1'!$A$5:$C$36</definedName>
    <definedName name="_A01" localSheetId="8">#REF!</definedName>
    <definedName name="_A08" localSheetId="8">'[22]A01-1'!$A$5:$C$36</definedName>
    <definedName name="_a8756" localSheetId="8">'[7]A01-1'!$A$5:$C$36</definedName>
    <definedName name="_qyc1234" localSheetId="8">#REF!</definedName>
    <definedName name="_____A01" localSheetId="8">#REF!</definedName>
    <definedName name="Database" localSheetId="8" hidden="1">#REF!</definedName>
    <definedName name="_xlnm.Print_Area" localSheetId="8">'8.'!$A$1:$B$30</definedName>
    <definedName name="__qyc1234" localSheetId="8">#REF!</definedName>
    <definedName name="地区名称" localSheetId="8">#REF!</definedName>
    <definedName name="支出" localSheetId="8">#REF!</definedName>
    <definedName name="_xlnm.Print_Titles" localSheetId="8">'8.'!$1:$3</definedName>
    <definedName name="______A01" localSheetId="8">#REF!</definedName>
    <definedName name="___qyc1234" localSheetId="8">#REF!</definedName>
    <definedName name="________________________A01" localSheetId="8">#REF!</definedName>
    <definedName name="_________________________A08" localSheetId="8">'[8]A01-1'!$A$5:$C$36</definedName>
    <definedName name="____________________qyc1234" localSheetId="8">#REF!</definedName>
    <definedName name="_______A01" localSheetId="8">#REF!</definedName>
    <definedName name="_______A08" localSheetId="8">'[8]A01-1'!$A$5:$C$36</definedName>
    <definedName name="____qyc1234" localSheetId="8">#REF!</definedName>
    <definedName name="_xlnm._FilterDatabase" localSheetId="8" hidden="1">'8.'!$A$4:$A$11</definedName>
    <definedName name="_xlnm.Print_Area" localSheetId="26">'26.'!$A$1:$D$11</definedName>
    <definedName name="_xlnm.Print_Titles" localSheetId="29">'29.'!$1:$3</definedName>
    <definedName name="_xlnm.Print_Area" localSheetId="29">'29.'!$A$1:$D$47</definedName>
    <definedName name="_xlnm.Print_Titles" localSheetId="32">'32.'!$1:$3</definedName>
    <definedName name="_xlnm.Print_Area" localSheetId="0">封面!$A$1:$A$3</definedName>
    <definedName name="_______________A01" localSheetId="17">#REF!</definedName>
    <definedName name="_______________A08" localSheetId="17">'[22]A01-1'!$A$5:$C$36</definedName>
    <definedName name="____1A01_" localSheetId="17">#REF!</definedName>
    <definedName name="____2A08_" localSheetId="17">'[23]A01-1'!$A$5:$C$36</definedName>
    <definedName name="____A01" localSheetId="17">#REF!</definedName>
    <definedName name="____A08" localSheetId="17">'[25]A01-1'!$A$5:$C$36</definedName>
    <definedName name="___1A01_" localSheetId="17">#REF!</definedName>
    <definedName name="___2A08_" localSheetId="17">'[22]A01-1'!$A$5:$C$36</definedName>
    <definedName name="___A01" localSheetId="17">#REF!</definedName>
    <definedName name="___A08" localSheetId="17">'[25]A01-1'!$A$5:$C$36</definedName>
    <definedName name="__1A01_" localSheetId="17">#REF!</definedName>
    <definedName name="__2A01_" localSheetId="17">#REF!</definedName>
    <definedName name="__2A08_" localSheetId="17">'[22]A01-1'!$A$5:$C$36</definedName>
    <definedName name="__4A08_" localSheetId="17">'[22]A01-1'!$A$5:$C$36</definedName>
    <definedName name="__A01" localSheetId="17">#REF!</definedName>
    <definedName name="__A08" localSheetId="17">'[22]A01-1'!$A$5:$C$36</definedName>
    <definedName name="_1A01_" localSheetId="17">#REF!</definedName>
    <definedName name="_2A01_" localSheetId="17">#REF!</definedName>
    <definedName name="_2A08_" localSheetId="17">'[24]A01-1'!$A$5:$C$36</definedName>
    <definedName name="_4A08_" localSheetId="17">'[22]A01-1'!$A$5:$C$36</definedName>
    <definedName name="_A01" localSheetId="17">#REF!</definedName>
    <definedName name="_A08" localSheetId="17">'[22]A01-1'!$A$5:$C$36</definedName>
    <definedName name="_a8756" localSheetId="17">'[7]A01-1'!$A$5:$C$36</definedName>
    <definedName name="_qyc1234" localSheetId="17">#REF!</definedName>
    <definedName name="______________A01" localSheetId="17">#REF!</definedName>
    <definedName name="Database" localSheetId="17" hidden="1">#REF!</definedName>
    <definedName name="_xlnm.Print_Area" localSheetId="17">'17. '!$A$1:$B$34</definedName>
    <definedName name="_xlnm.Print_Titles" localSheetId="17">'17. '!$1:$3</definedName>
    <definedName name="___________qyc1234" localSheetId="17">#REF!</definedName>
    <definedName name="地区名称" localSheetId="17">#REF!</definedName>
    <definedName name="支出" localSheetId="17">#REF!</definedName>
    <definedName name="_____A01" localSheetId="17">#REF!</definedName>
    <definedName name="__qyc1234" localSheetId="17">#REF!</definedName>
    <definedName name="______A01" localSheetId="17">#REF!</definedName>
    <definedName name="___qyc1234" localSheetId="17">#REF!</definedName>
    <definedName name="____________A01" localSheetId="17">#REF!</definedName>
    <definedName name="___________A01" localSheetId="17">#REF!</definedName>
    <definedName name="__________A01" localSheetId="17">#REF!</definedName>
    <definedName name="_________qyc1234" localSheetId="17">#REF!</definedName>
    <definedName name="________qyc1234" localSheetId="17">#REF!</definedName>
    <definedName name="_______qyc1234" localSheetId="17">#REF!</definedName>
    <definedName name="________A01" localSheetId="17">#REF!</definedName>
    <definedName name="_______A01" localSheetId="17">#REF!</definedName>
    <definedName name="_______A08" localSheetId="17">'[7]A01-1'!$A$5:$C$36</definedName>
    <definedName name="_____qyc1234" localSheetId="17">#REF!</definedName>
    <definedName name="____qyc1234" localSheetId="17">#REF!</definedName>
    <definedName name="_________A01" localSheetId="17">#REF!</definedName>
    <definedName name="______qyc1234" localSheetId="17">#REF!</definedName>
    <definedName name="分类" localSheetId="17">#REF!</definedName>
    <definedName name="形式" localSheetId="17">#REF!</definedName>
    <definedName name="_____________A01" localSheetId="17">#REF!</definedName>
    <definedName name="__________qyc1234" localSheetId="17">#REF!</definedName>
    <definedName name="_______________________A01" localSheetId="17">#REF!</definedName>
    <definedName name="________________________A08" localSheetId="17">'[8]A01-1'!$A$5:$C$36</definedName>
    <definedName name="___________________qyc1234" localSheetId="17">#REF!</definedName>
    <definedName name="_xlnm._FilterDatabase" localSheetId="17" hidden="1">'17. '!$A$3:$B$36</definedName>
    <definedName name="________________A01" localSheetId="17">#REF!</definedName>
    <definedName name="____________qyc1234" localSheetId="17">#REF!</definedName>
    <definedName name="_xlnm._FilterDatabase" localSheetId="5" hidden="1">'5.'!$A$5:$B$446</definedName>
    <definedName name="_____________________________A08" localSheetId="12">'[31]A01-1'!$A$5:$C$36</definedName>
    <definedName name="____________________________A01" localSheetId="12">#REF!</definedName>
    <definedName name="________________________qyc1234" localSheetId="12">#REF!</definedName>
    <definedName name="________________A01" localSheetId="12">#REF!</definedName>
    <definedName name="_______________A01" localSheetId="12">#REF!</definedName>
    <definedName name="_______________A08" localSheetId="12">'[27]A01-1'!$A$5:$C$36</definedName>
    <definedName name="______________A01" localSheetId="12">#REF!</definedName>
    <definedName name="_____________A01" localSheetId="12">#REF!</definedName>
    <definedName name="____________A01" localSheetId="12">#REF!</definedName>
    <definedName name="____________qyc1234" localSheetId="12">#REF!</definedName>
    <definedName name="___________A01" localSheetId="12">#REF!</definedName>
    <definedName name="___________qyc1234" localSheetId="12">#REF!</definedName>
    <definedName name="__________A01" localSheetId="12">#REF!</definedName>
    <definedName name="__________qyc1234" localSheetId="12">#REF!</definedName>
    <definedName name="_________A01" localSheetId="12">#REF!</definedName>
    <definedName name="_________qyc1234" localSheetId="12">#REF!</definedName>
    <definedName name="________A01" localSheetId="12">#REF!</definedName>
    <definedName name="________qyc1234" localSheetId="12">#REF!</definedName>
    <definedName name="_______A01" localSheetId="12">#REF!</definedName>
    <definedName name="_______qyc1234" localSheetId="12">#REF!</definedName>
    <definedName name="______A01" localSheetId="12">#REF!</definedName>
    <definedName name="______qyc1234" localSheetId="12">#REF!</definedName>
    <definedName name="_____A01" localSheetId="12">#REF!</definedName>
    <definedName name="_____qyc1234" localSheetId="12">#REF!</definedName>
    <definedName name="____1A01_" localSheetId="12">#REF!</definedName>
    <definedName name="____2A08_" localSheetId="12">'[28]A01-1'!$A$5:$C$36</definedName>
    <definedName name="____A01" localSheetId="12">#REF!</definedName>
    <definedName name="____A08" localSheetId="12">'[29]A01-1'!$A$5:$C$36</definedName>
    <definedName name="____qyc1234" localSheetId="12">#REF!</definedName>
    <definedName name="___1A01_" localSheetId="12">#REF!</definedName>
    <definedName name="___2A08_" localSheetId="12">'[27]A01-1'!$A$5:$C$36</definedName>
    <definedName name="___A01" localSheetId="12">#REF!</definedName>
    <definedName name="___A08" localSheetId="12">'[29]A01-1'!$A$5:$C$36</definedName>
    <definedName name="___qyc1234" localSheetId="12">#REF!</definedName>
    <definedName name="__1A01_" localSheetId="12">#REF!</definedName>
    <definedName name="__2A01_" localSheetId="12">#REF!</definedName>
    <definedName name="__2A08_" localSheetId="12">'[27]A01-1'!$A$5:$C$36</definedName>
    <definedName name="__4A08_" localSheetId="12">'[27]A01-1'!$A$5:$C$36</definedName>
    <definedName name="__A01" localSheetId="12">#REF!</definedName>
    <definedName name="__A08" localSheetId="12">'[27]A01-1'!$A$5:$C$36</definedName>
    <definedName name="__qyc1234" localSheetId="12">#REF!</definedName>
    <definedName name="_1A01_" localSheetId="12">#REF!</definedName>
    <definedName name="_2A01_" localSheetId="12">#REF!</definedName>
    <definedName name="_2A08_" localSheetId="12">'[30]A01-1'!$A$5:$C$36</definedName>
    <definedName name="_4A08_" localSheetId="12">'[27]A01-1'!$A$5:$C$36</definedName>
    <definedName name="_A01" localSheetId="12">#REF!</definedName>
    <definedName name="_A08" localSheetId="12">'[27]A01-1'!$A$5:$C$36</definedName>
    <definedName name="_a8756" localSheetId="12">'[31]A01-1'!$A$5:$C$36</definedName>
    <definedName name="_qyc1234" localSheetId="12">#REF!</definedName>
    <definedName name="Database" localSheetId="12" hidden="1">#REF!</definedName>
    <definedName name="_xlnm.Print_Area" localSheetId="12">'12. '!$A$1:$U$7</definedName>
    <definedName name="_xlnm.Print_Titles" localSheetId="12">'12. '!$1:$4</definedName>
    <definedName name="地区名称" localSheetId="12">#REF!</definedName>
    <definedName name="分类" localSheetId="12">#REF!</definedName>
    <definedName name="形式" localSheetId="12">#REF!</definedName>
    <definedName name="支出" localSheetId="12">#REF!</definedName>
    <definedName name="_______________A01" localSheetId="33">#REF!</definedName>
    <definedName name="_______________A08" localSheetId="33">'[59]A01-1'!$A$5:$C$36</definedName>
    <definedName name="____1A01_" localSheetId="33">#REF!</definedName>
    <definedName name="____2A08_" localSheetId="33">'[46]A01-1'!$A$5:$C$36</definedName>
    <definedName name="____A01" localSheetId="33">#REF!</definedName>
    <definedName name="____A08" localSheetId="33">'[47]A01-1'!$A$5:$C$36</definedName>
    <definedName name="___1A01_" localSheetId="33">#REF!</definedName>
    <definedName name="___2A08_" localSheetId="33">'[59]A01-1'!$A$5:$C$36</definedName>
    <definedName name="___A01" localSheetId="33">#REF!</definedName>
    <definedName name="___A08" localSheetId="33">'[47]A01-1'!$A$5:$C$36</definedName>
    <definedName name="__1A01_" localSheetId="33">#REF!</definedName>
    <definedName name="__2A01_" localSheetId="33">#REF!</definedName>
    <definedName name="__2A08_" localSheetId="33">'[59]A01-1'!$A$5:$C$36</definedName>
    <definedName name="__4A08_" localSheetId="33">'[59]A01-1'!$A$5:$C$36</definedName>
    <definedName name="__A01" localSheetId="33">#REF!</definedName>
    <definedName name="__A08" localSheetId="33">'[59]A01-1'!$A$5:$C$36</definedName>
    <definedName name="_1A01_" localSheetId="33">#REF!</definedName>
    <definedName name="_2A01_" localSheetId="33">#REF!</definedName>
    <definedName name="_2A08_" localSheetId="33">'[48]A01-1'!$A$5:$C$36</definedName>
    <definedName name="_4A08_" localSheetId="33">'[59]A01-1'!$A$5:$C$36</definedName>
    <definedName name="_A01" localSheetId="33">#REF!</definedName>
    <definedName name="_A08" localSheetId="33">'[59]A01-1'!$A$5:$C$36</definedName>
    <definedName name="_a8756" localSheetId="33">'[49]A01-1'!$A$5:$C$36</definedName>
    <definedName name="_qyc1234" localSheetId="33">#REF!</definedName>
    <definedName name="______________A01" localSheetId="33">#REF!</definedName>
    <definedName name="________________A08" localSheetId="33">'[49]A01-1'!$A$5:$C$36</definedName>
    <definedName name="Database" localSheetId="33" hidden="1">#REF!</definedName>
    <definedName name="_xlnm.Print_Area" localSheetId="33">'33. 罗江区2023年地方政府债务限额及余额预算情况表'!$A:$G</definedName>
    <definedName name="___________qyc1234" localSheetId="33">#REF!</definedName>
    <definedName name="地区名称" localSheetId="33">#REF!</definedName>
    <definedName name="支出" localSheetId="33">#REF!</definedName>
    <definedName name="_____A01" localSheetId="33">#REF!</definedName>
    <definedName name="_____A08" localSheetId="33">'[50]A01-1'!$A$5:$C$36</definedName>
    <definedName name="__qyc1234" localSheetId="33">#REF!</definedName>
    <definedName name="______A01" localSheetId="33">#REF!</definedName>
    <definedName name="______A08" localSheetId="33">'[50]A01-1'!$A$5:$C$36</definedName>
    <definedName name="___qyc1234" localSheetId="33">#REF!</definedName>
    <definedName name="____________A01" localSheetId="33">#REF!</definedName>
    <definedName name="____________A08" localSheetId="33">'[52]A01-1'!$A$5:$C$36</definedName>
    <definedName name="___________A01" localSheetId="33">#REF!</definedName>
    <definedName name="___________A08" localSheetId="33">'[52]A01-1'!$A$5:$C$36</definedName>
    <definedName name="__________A01" localSheetId="33">#REF!</definedName>
    <definedName name="__________A08" localSheetId="33">'[52]A01-1'!$A$5:$C$36</definedName>
    <definedName name="_________qyc1234" localSheetId="33">#REF!</definedName>
    <definedName name="________A08" localSheetId="33">'[52]A01-1'!$A$5:$C$36</definedName>
    <definedName name="________qyc1234" localSheetId="33">#REF!</definedName>
    <definedName name="_______qyc1234" localSheetId="33">#REF!</definedName>
    <definedName name="_________A08" localSheetId="33">'[51]A01-1'!$A$5:$C$36</definedName>
    <definedName name="________A01" localSheetId="33">#REF!</definedName>
    <definedName name="_______A01" localSheetId="33">#REF!</definedName>
    <definedName name="_______A08" localSheetId="33">'[53]A01-1'!$A$5:$C$36</definedName>
    <definedName name="_____qyc1234" localSheetId="33">#REF!</definedName>
    <definedName name="____qyc1234" localSheetId="33">#REF!</definedName>
    <definedName name="_________A01" localSheetId="33">#REF!</definedName>
    <definedName name="_____________A08" localSheetId="33">'[56]A01-1'!$A$5:$C$36</definedName>
    <definedName name="______qyc1234" localSheetId="33">#REF!</definedName>
    <definedName name="分类" localSheetId="33">#REF!</definedName>
    <definedName name="行业" localSheetId="33">[54]Sheet1!$W$2:$W$9</definedName>
    <definedName name="市州" localSheetId="33">[54]Sheet1!$A$2:$U$2</definedName>
    <definedName name="形式" localSheetId="33">#REF!</definedName>
    <definedName name="性质" localSheetId="33">[55]Sheet2!$A$1:$A$4</definedName>
    <definedName name="_____________A01" localSheetId="33">#REF!</definedName>
    <definedName name="______________A08" localSheetId="33">'[57]A01-1'!$A$5:$C$36</definedName>
    <definedName name="__________qyc1234" localSheetId="33">#REF!</definedName>
    <definedName name="________________A01" localSheetId="33">#REF!</definedName>
    <definedName name="_________________A08" localSheetId="33">'[58]A01-1'!$A$5:$C$36</definedName>
    <definedName name="____________qyc1234" localSheetId="33">#REF!</definedName>
    <definedName name="_______________A01" localSheetId="34">#REF!</definedName>
    <definedName name="_______________A08" localSheetId="34">'[59]A01-1'!$A$5:$C$36</definedName>
    <definedName name="____1A01_" localSheetId="34">#REF!</definedName>
    <definedName name="____2A08_" localSheetId="34">'[46]A01-1'!$A$5:$C$36</definedName>
    <definedName name="____A01" localSheetId="34">#REF!</definedName>
    <definedName name="____A08" localSheetId="34">'[47]A01-1'!$A$5:$C$36</definedName>
    <definedName name="___1A01_" localSheetId="34">#REF!</definedName>
    <definedName name="___2A08_" localSheetId="34">'[59]A01-1'!$A$5:$C$36</definedName>
    <definedName name="___A01" localSheetId="34">#REF!</definedName>
    <definedName name="___A08" localSheetId="34">'[47]A01-1'!$A$5:$C$36</definedName>
    <definedName name="__1A01_" localSheetId="34">#REF!</definedName>
    <definedName name="__2A01_" localSheetId="34">#REF!</definedName>
    <definedName name="__2A08_" localSheetId="34">'[59]A01-1'!$A$5:$C$36</definedName>
    <definedName name="__4A08_" localSheetId="34">'[59]A01-1'!$A$5:$C$36</definedName>
    <definedName name="__A01" localSheetId="34">#REF!</definedName>
    <definedName name="__A08" localSheetId="34">'[59]A01-1'!$A$5:$C$36</definedName>
    <definedName name="_1A01_" localSheetId="34">#REF!</definedName>
    <definedName name="_2A01_" localSheetId="34">#REF!</definedName>
    <definedName name="_2A08_" localSheetId="34">'[48]A01-1'!$A$5:$C$36</definedName>
    <definedName name="_4A08_" localSheetId="34">'[59]A01-1'!$A$5:$C$36</definedName>
    <definedName name="_A01" localSheetId="34">#REF!</definedName>
    <definedName name="_A08" localSheetId="34">'[59]A01-1'!$A$5:$C$36</definedName>
    <definedName name="_a8756" localSheetId="34">'[49]A01-1'!$A$5:$C$36</definedName>
    <definedName name="_qyc1234" localSheetId="34">#REF!</definedName>
    <definedName name="______________A01" localSheetId="34">#REF!</definedName>
    <definedName name="________________A08" localSheetId="34">'[49]A01-1'!$A$5:$C$36</definedName>
    <definedName name="Database" localSheetId="34" hidden="1">#REF!</definedName>
    <definedName name="_xlnm.Print_Area" localSheetId="34">'34. 罗江区地方政府一般债务余额情况表 '!$A:$C</definedName>
    <definedName name="___________qyc1234" localSheetId="34">#REF!</definedName>
    <definedName name="地区名称" localSheetId="34">#REF!</definedName>
    <definedName name="支出" localSheetId="34">#REF!</definedName>
    <definedName name="_____A01" localSheetId="34">#REF!</definedName>
    <definedName name="_____A08" localSheetId="34">'[50]A01-1'!$A$5:$C$36</definedName>
    <definedName name="__qyc1234" localSheetId="34">#REF!</definedName>
    <definedName name="______A01" localSheetId="34">#REF!</definedName>
    <definedName name="______A08" localSheetId="34">'[50]A01-1'!$A$5:$C$36</definedName>
    <definedName name="___qyc1234" localSheetId="34">#REF!</definedName>
    <definedName name="____________A01" localSheetId="34">#REF!</definedName>
    <definedName name="____________A08" localSheetId="34">'[52]A01-1'!$A$5:$C$36</definedName>
    <definedName name="___________A01" localSheetId="34">#REF!</definedName>
    <definedName name="___________A08" localSheetId="34">'[52]A01-1'!$A$5:$C$36</definedName>
    <definedName name="__________A01" localSheetId="34">#REF!</definedName>
    <definedName name="__________A08" localSheetId="34">'[52]A01-1'!$A$5:$C$36</definedName>
    <definedName name="_________qyc1234" localSheetId="34">#REF!</definedName>
    <definedName name="________A08" localSheetId="34">'[52]A01-1'!$A$5:$C$36</definedName>
    <definedName name="________qyc1234" localSheetId="34">#REF!</definedName>
    <definedName name="_______qyc1234" localSheetId="34">#REF!</definedName>
    <definedName name="_________A08" localSheetId="34">'[51]A01-1'!$A$5:$C$36</definedName>
    <definedName name="________A01" localSheetId="34">#REF!</definedName>
    <definedName name="_______A01" localSheetId="34">#REF!</definedName>
    <definedName name="_______A08" localSheetId="34">'[53]A01-1'!$A$5:$C$36</definedName>
    <definedName name="_____qyc1234" localSheetId="34">#REF!</definedName>
    <definedName name="____qyc1234" localSheetId="34">#REF!</definedName>
    <definedName name="_________A01" localSheetId="34">#REF!</definedName>
    <definedName name="_____________A08" localSheetId="34">'[56]A01-1'!$A$5:$C$36</definedName>
    <definedName name="______qyc1234" localSheetId="34">#REF!</definedName>
    <definedName name="分类" localSheetId="34">#REF!</definedName>
    <definedName name="行业" localSheetId="34">[54]Sheet1!$W$2:$W$9</definedName>
    <definedName name="市州" localSheetId="34">[54]Sheet1!$A$2:$U$2</definedName>
    <definedName name="形式" localSheetId="34">#REF!</definedName>
    <definedName name="性质" localSheetId="34">[55]Sheet2!$A$1:$A$4</definedName>
    <definedName name="_____________A01" localSheetId="34">#REF!</definedName>
    <definedName name="______________A08" localSheetId="34">'[57]A01-1'!$A$5:$C$36</definedName>
    <definedName name="__________qyc1234" localSheetId="34">#REF!</definedName>
    <definedName name="________________A01" localSheetId="34">#REF!</definedName>
    <definedName name="_________________A08" localSheetId="34">'[58]A01-1'!$A$5:$C$36</definedName>
    <definedName name="____________qyc1234" localSheetId="34">#REF!</definedName>
    <definedName name="_______________A01" localSheetId="35">#REF!</definedName>
    <definedName name="_______________A08" localSheetId="35">'[59]A01-1'!$A$5:$C$36</definedName>
    <definedName name="____1A01_" localSheetId="35">#REF!</definedName>
    <definedName name="____2A08_" localSheetId="35">'[46]A01-1'!$A$5:$C$36</definedName>
    <definedName name="____A01" localSheetId="35">#REF!</definedName>
    <definedName name="____A08" localSheetId="35">'[47]A01-1'!$A$5:$C$36</definedName>
    <definedName name="___1A01_" localSheetId="35">#REF!</definedName>
    <definedName name="___2A08_" localSheetId="35">'[59]A01-1'!$A$5:$C$36</definedName>
    <definedName name="___A01" localSheetId="35">#REF!</definedName>
    <definedName name="___A08" localSheetId="35">'[47]A01-1'!$A$5:$C$36</definedName>
    <definedName name="__1A01_" localSheetId="35">#REF!</definedName>
    <definedName name="__2A01_" localSheetId="35">#REF!</definedName>
    <definedName name="__2A08_" localSheetId="35">'[59]A01-1'!$A$5:$C$36</definedName>
    <definedName name="__4A08_" localSheetId="35">'[59]A01-1'!$A$5:$C$36</definedName>
    <definedName name="__A01" localSheetId="35">#REF!</definedName>
    <definedName name="__A08" localSheetId="35">'[59]A01-1'!$A$5:$C$36</definedName>
    <definedName name="_1A01_" localSheetId="35">#REF!</definedName>
    <definedName name="_2A01_" localSheetId="35">#REF!</definedName>
    <definedName name="_2A08_" localSheetId="35">'[48]A01-1'!$A$5:$C$36</definedName>
    <definedName name="_4A08_" localSheetId="35">'[59]A01-1'!$A$5:$C$36</definedName>
    <definedName name="_A01" localSheetId="35">#REF!</definedName>
    <definedName name="_A08" localSheetId="35">'[59]A01-1'!$A$5:$C$36</definedName>
    <definedName name="_a8756" localSheetId="35">'[49]A01-1'!$A$5:$C$36</definedName>
    <definedName name="_qyc1234" localSheetId="35">#REF!</definedName>
    <definedName name="______________A01" localSheetId="35">#REF!</definedName>
    <definedName name="________________A08" localSheetId="35">'[49]A01-1'!$A$5:$C$36</definedName>
    <definedName name="Database" localSheetId="35" hidden="1">#REF!</definedName>
    <definedName name="_xlnm.Print_Area" localSheetId="35">'35.  罗江区地方政府专项债务余额情况表 '!$A:$C</definedName>
    <definedName name="___________qyc1234" localSheetId="35">#REF!</definedName>
    <definedName name="地区名称" localSheetId="35">#REF!</definedName>
    <definedName name="支出" localSheetId="35">#REF!</definedName>
    <definedName name="_____A01" localSheetId="35">#REF!</definedName>
    <definedName name="_____A08" localSheetId="35">'[50]A01-1'!$A$5:$C$36</definedName>
    <definedName name="__qyc1234" localSheetId="35">#REF!</definedName>
    <definedName name="______A01" localSheetId="35">#REF!</definedName>
    <definedName name="______A08" localSheetId="35">'[50]A01-1'!$A$5:$C$36</definedName>
    <definedName name="___qyc1234" localSheetId="35">#REF!</definedName>
    <definedName name="____________A01" localSheetId="35">#REF!</definedName>
    <definedName name="____________A08" localSheetId="35">'[52]A01-1'!$A$5:$C$36</definedName>
    <definedName name="___________A01" localSheetId="35">#REF!</definedName>
    <definedName name="___________A08" localSheetId="35">'[52]A01-1'!$A$5:$C$36</definedName>
    <definedName name="__________A01" localSheetId="35">#REF!</definedName>
    <definedName name="__________A08" localSheetId="35">'[52]A01-1'!$A$5:$C$36</definedName>
    <definedName name="_________qyc1234" localSheetId="35">#REF!</definedName>
    <definedName name="________A08" localSheetId="35">'[52]A01-1'!$A$5:$C$36</definedName>
    <definedName name="________qyc1234" localSheetId="35">#REF!</definedName>
    <definedName name="_______qyc1234" localSheetId="35">#REF!</definedName>
    <definedName name="_________A08" localSheetId="35">'[51]A01-1'!$A$5:$C$36</definedName>
    <definedName name="________A01" localSheetId="35">#REF!</definedName>
    <definedName name="_______A01" localSheetId="35">#REF!</definedName>
    <definedName name="_______A08" localSheetId="35">'[53]A01-1'!$A$5:$C$36</definedName>
    <definedName name="_____qyc1234" localSheetId="35">#REF!</definedName>
    <definedName name="____qyc1234" localSheetId="35">#REF!</definedName>
    <definedName name="_________A01" localSheetId="35">#REF!</definedName>
    <definedName name="_____________A08" localSheetId="35">'[56]A01-1'!$A$5:$C$36</definedName>
    <definedName name="______qyc1234" localSheetId="35">#REF!</definedName>
    <definedName name="分类" localSheetId="35">#REF!</definedName>
    <definedName name="行业" localSheetId="35">[54]Sheet1!$W$2:$W$9</definedName>
    <definedName name="市州" localSheetId="35">[54]Sheet1!$A$2:$U$2</definedName>
    <definedName name="形式" localSheetId="35">#REF!</definedName>
    <definedName name="性质" localSheetId="35">[55]Sheet2!$A$1:$A$4</definedName>
    <definedName name="_____________A01" localSheetId="35">#REF!</definedName>
    <definedName name="______________A08" localSheetId="35">'[57]A01-1'!$A$5:$C$36</definedName>
    <definedName name="__________qyc1234" localSheetId="35">#REF!</definedName>
    <definedName name="________________A01" localSheetId="35">#REF!</definedName>
    <definedName name="_________________A08" localSheetId="35">'[58]A01-1'!$A$5:$C$36</definedName>
    <definedName name="____________qyc1234" localSheetId="35">#REF!</definedName>
    <definedName name="_______________A01" localSheetId="36">#REF!</definedName>
    <definedName name="_______________A08" localSheetId="36">'[59]A01-1'!$A$5:$C$36</definedName>
    <definedName name="____1A01_" localSheetId="36">#REF!</definedName>
    <definedName name="____2A08_" localSheetId="36">'[46]A01-1'!$A$5:$C$36</definedName>
    <definedName name="____A01" localSheetId="36">#REF!</definedName>
    <definedName name="____A08" localSheetId="36">'[47]A01-1'!$A$5:$C$36</definedName>
    <definedName name="___1A01_" localSheetId="36">#REF!</definedName>
    <definedName name="___2A08_" localSheetId="36">'[59]A01-1'!$A$5:$C$36</definedName>
    <definedName name="___A01" localSheetId="36">#REF!</definedName>
    <definedName name="___A08" localSheetId="36">'[47]A01-1'!$A$5:$C$36</definedName>
    <definedName name="__1A01_" localSheetId="36">#REF!</definedName>
    <definedName name="__2A01_" localSheetId="36">#REF!</definedName>
    <definedName name="__2A08_" localSheetId="36">'[59]A01-1'!$A$5:$C$36</definedName>
    <definedName name="__4A08_" localSheetId="36">'[59]A01-1'!$A$5:$C$36</definedName>
    <definedName name="__A01" localSheetId="36">#REF!</definedName>
    <definedName name="__A08" localSheetId="36">'[59]A01-1'!$A$5:$C$36</definedName>
    <definedName name="_1A01_" localSheetId="36">#REF!</definedName>
    <definedName name="_2A01_" localSheetId="36">#REF!</definedName>
    <definedName name="_2A08_" localSheetId="36">'[48]A01-1'!$A$5:$C$36</definedName>
    <definedName name="_4A08_" localSheetId="36">'[59]A01-1'!$A$5:$C$36</definedName>
    <definedName name="_A01" localSheetId="36">#REF!</definedName>
    <definedName name="_A08" localSheetId="36">'[59]A01-1'!$A$5:$C$36</definedName>
    <definedName name="_a8756" localSheetId="36">'[49]A01-1'!$A$5:$C$36</definedName>
    <definedName name="_qyc1234" localSheetId="36">#REF!</definedName>
    <definedName name="______________A01" localSheetId="36">#REF!</definedName>
    <definedName name="________________A08" localSheetId="36">'[49]A01-1'!$A$5:$C$36</definedName>
    <definedName name="Database" localSheetId="36" hidden="1">#REF!</definedName>
    <definedName name="_xlnm.Print_Area" localSheetId="36">'36. 罗江区地方政府债券发行及还本付息情况表 '!$A:$D</definedName>
    <definedName name="___________qyc1234" localSheetId="36">#REF!</definedName>
    <definedName name="地区名称" localSheetId="36">#REF!</definedName>
    <definedName name="支出" localSheetId="36">#REF!</definedName>
    <definedName name="_____A01" localSheetId="36">#REF!</definedName>
    <definedName name="_____A08" localSheetId="36">'[50]A01-1'!$A$5:$C$36</definedName>
    <definedName name="__qyc1234" localSheetId="36">#REF!</definedName>
    <definedName name="______A01" localSheetId="36">#REF!</definedName>
    <definedName name="______A08" localSheetId="36">'[50]A01-1'!$A$5:$C$36</definedName>
    <definedName name="___qyc1234" localSheetId="36">#REF!</definedName>
    <definedName name="____________A01" localSheetId="36">#REF!</definedName>
    <definedName name="____________A08" localSheetId="36">'[52]A01-1'!$A$5:$C$36</definedName>
    <definedName name="___________A01" localSheetId="36">#REF!</definedName>
    <definedName name="___________A08" localSheetId="36">'[52]A01-1'!$A$5:$C$36</definedName>
    <definedName name="__________A01" localSheetId="36">#REF!</definedName>
    <definedName name="__________A08" localSheetId="36">'[52]A01-1'!$A$5:$C$36</definedName>
    <definedName name="_________qyc1234" localSheetId="36">#REF!</definedName>
    <definedName name="________A08" localSheetId="36">'[52]A01-1'!$A$5:$C$36</definedName>
    <definedName name="________qyc1234" localSheetId="36">#REF!</definedName>
    <definedName name="_______qyc1234" localSheetId="36">#REF!</definedName>
    <definedName name="_________A08" localSheetId="36">'[51]A01-1'!$A$5:$C$36</definedName>
    <definedName name="________A01" localSheetId="36">#REF!</definedName>
    <definedName name="_______A01" localSheetId="36">#REF!</definedName>
    <definedName name="_______A08" localSheetId="36">'[53]A01-1'!$A$5:$C$36</definedName>
    <definedName name="_____qyc1234" localSheetId="36">#REF!</definedName>
    <definedName name="____qyc1234" localSheetId="36">#REF!</definedName>
    <definedName name="_________A01" localSheetId="36">#REF!</definedName>
    <definedName name="_____________A08" localSheetId="36">'[56]A01-1'!$A$5:$C$36</definedName>
    <definedName name="______qyc1234" localSheetId="36">#REF!</definedName>
    <definedName name="分类" localSheetId="36">#REF!</definedName>
    <definedName name="行业" localSheetId="36">[54]Sheet1!$W$2:$W$9</definedName>
    <definedName name="市州" localSheetId="36">[54]Sheet1!$A$2:$U$2</definedName>
    <definedName name="形式" localSheetId="36">#REF!</definedName>
    <definedName name="性质" localSheetId="36">[55]Sheet2!$A$1:$A$4</definedName>
    <definedName name="_____________A01" localSheetId="36">#REF!</definedName>
    <definedName name="______________A08" localSheetId="36">'[57]A01-1'!$A$5:$C$36</definedName>
    <definedName name="__________qyc1234" localSheetId="36">#REF!</definedName>
    <definedName name="________________A01" localSheetId="36">#REF!</definedName>
    <definedName name="_________________A08" localSheetId="36">'[58]A01-1'!$A$5:$C$36</definedName>
    <definedName name="____________qyc1234" localSheetId="36">#REF!</definedName>
    <definedName name="_______________A01" localSheetId="37">#REF!</definedName>
    <definedName name="_______________A08" localSheetId="37">'[59]A01-1'!$A$5:$C$36</definedName>
    <definedName name="____1A01_" localSheetId="37">#REF!</definedName>
    <definedName name="____2A08_" localSheetId="37">'[46]A01-1'!$A$5:$C$36</definedName>
    <definedName name="____A01" localSheetId="37">#REF!</definedName>
    <definedName name="____A08" localSheetId="37">'[47]A01-1'!$A$5:$C$36</definedName>
    <definedName name="___1A01_" localSheetId="37">#REF!</definedName>
    <definedName name="___2A08_" localSheetId="37">'[59]A01-1'!$A$5:$C$36</definedName>
    <definedName name="___A01" localSheetId="37">#REF!</definedName>
    <definedName name="___A08" localSheetId="37">'[47]A01-1'!$A$5:$C$36</definedName>
    <definedName name="__1A01_" localSheetId="37">#REF!</definedName>
    <definedName name="__2A01_" localSheetId="37">#REF!</definedName>
    <definedName name="__2A08_" localSheetId="37">'[59]A01-1'!$A$5:$C$36</definedName>
    <definedName name="__4A08_" localSheetId="37">'[59]A01-1'!$A$5:$C$36</definedName>
    <definedName name="__A01" localSheetId="37">#REF!</definedName>
    <definedName name="__A08" localSheetId="37">'[59]A01-1'!$A$5:$C$36</definedName>
    <definedName name="_1A01_" localSheetId="37">#REF!</definedName>
    <definedName name="_2A01_" localSheetId="37">#REF!</definedName>
    <definedName name="_2A08_" localSheetId="37">'[48]A01-1'!$A$5:$C$36</definedName>
    <definedName name="_4A08_" localSheetId="37">'[59]A01-1'!$A$5:$C$36</definedName>
    <definedName name="_A01" localSheetId="37">#REF!</definedName>
    <definedName name="_A08" localSheetId="37">'[59]A01-1'!$A$5:$C$36</definedName>
    <definedName name="_a8756" localSheetId="37">'[49]A01-1'!$A$5:$C$36</definedName>
    <definedName name="_qyc1234" localSheetId="37">#REF!</definedName>
    <definedName name="______________A01" localSheetId="37">#REF!</definedName>
    <definedName name="________________A08" localSheetId="37">'[49]A01-1'!$A$5:$C$36</definedName>
    <definedName name="Database" localSheetId="37" hidden="1">#REF!</definedName>
    <definedName name="_xlnm.Print_Area" localSheetId="37">'37. 罗江区 2023年本级地方政府专项债务表 '!$A:$B</definedName>
    <definedName name="___________qyc1234" localSheetId="37">#REF!</definedName>
    <definedName name="地区名称" localSheetId="37">#REF!</definedName>
    <definedName name="支出" localSheetId="37">#REF!</definedName>
    <definedName name="_____A01" localSheetId="37">#REF!</definedName>
    <definedName name="_____A08" localSheetId="37">'[50]A01-1'!$A$5:$C$36</definedName>
    <definedName name="__qyc1234" localSheetId="37">#REF!</definedName>
    <definedName name="______A01" localSheetId="37">#REF!</definedName>
    <definedName name="______A08" localSheetId="37">'[50]A01-1'!$A$5:$C$36</definedName>
    <definedName name="___qyc1234" localSheetId="37">#REF!</definedName>
    <definedName name="____________A01" localSheetId="37">#REF!</definedName>
    <definedName name="____________A08" localSheetId="37">'[52]A01-1'!$A$5:$C$36</definedName>
    <definedName name="___________A01" localSheetId="37">#REF!</definedName>
    <definedName name="___________A08" localSheetId="37">'[52]A01-1'!$A$5:$C$36</definedName>
    <definedName name="__________A01" localSheetId="37">#REF!</definedName>
    <definedName name="__________A08" localSheetId="37">'[52]A01-1'!$A$5:$C$36</definedName>
    <definedName name="_________qyc1234" localSheetId="37">#REF!</definedName>
    <definedName name="________A08" localSheetId="37">'[52]A01-1'!$A$5:$C$36</definedName>
    <definedName name="________qyc1234" localSheetId="37">#REF!</definedName>
    <definedName name="_______qyc1234" localSheetId="37">#REF!</definedName>
    <definedName name="_________A08" localSheetId="37">'[51]A01-1'!$A$5:$C$36</definedName>
    <definedName name="________A01" localSheetId="37">#REF!</definedName>
    <definedName name="_______A01" localSheetId="37">#REF!</definedName>
    <definedName name="_______A08" localSheetId="37">'[53]A01-1'!$A$5:$C$36</definedName>
    <definedName name="_____qyc1234" localSheetId="37">#REF!</definedName>
    <definedName name="____qyc1234" localSheetId="37">#REF!</definedName>
    <definedName name="_________A01" localSheetId="37">#REF!</definedName>
    <definedName name="_____________A08" localSheetId="37">'[56]A01-1'!$A$5:$C$36</definedName>
    <definedName name="______qyc1234" localSheetId="37">#REF!</definedName>
    <definedName name="分类" localSheetId="37">#REF!</definedName>
    <definedName name="行业" localSheetId="37">[54]Sheet1!$W$2:$W$9</definedName>
    <definedName name="市州" localSheetId="37">[54]Sheet1!$A$2:$U$2</definedName>
    <definedName name="形式" localSheetId="37">#REF!</definedName>
    <definedName name="性质" localSheetId="37">[55]Sheet2!$A$1:$A$4</definedName>
    <definedName name="_____________A01" localSheetId="37">#REF!</definedName>
    <definedName name="______________A08" localSheetId="37">'[57]A01-1'!$A$5:$C$36</definedName>
    <definedName name="__________qyc1234" localSheetId="37">#REF!</definedName>
    <definedName name="________________A01" localSheetId="37">#REF!</definedName>
    <definedName name="_________________A08" localSheetId="37">'[58]A01-1'!$A$5:$C$36</definedName>
    <definedName name="____________qyc1234" localSheetId="37">#REF!</definedName>
    <definedName name="_______________A01" localSheetId="38">#REF!</definedName>
    <definedName name="_______________A08" localSheetId="38">'[59]A01-1'!$A$5:$C$36</definedName>
    <definedName name="____1A01_" localSheetId="38">#REF!</definedName>
    <definedName name="____2A08_" localSheetId="38">'[46]A01-1'!$A$5:$C$36</definedName>
    <definedName name="____A01" localSheetId="38">#REF!</definedName>
    <definedName name="____A08" localSheetId="38">'[47]A01-1'!$A$5:$C$36</definedName>
    <definedName name="___1A01_" localSheetId="38">#REF!</definedName>
    <definedName name="___2A08_" localSheetId="38">'[59]A01-1'!$A$5:$C$36</definedName>
    <definedName name="___A01" localSheetId="38">#REF!</definedName>
    <definedName name="___A08" localSheetId="38">'[47]A01-1'!$A$5:$C$36</definedName>
    <definedName name="__1A01_" localSheetId="38">#REF!</definedName>
    <definedName name="__2A01_" localSheetId="38">#REF!</definedName>
    <definedName name="__2A08_" localSheetId="38">'[59]A01-1'!$A$5:$C$36</definedName>
    <definedName name="__4A08_" localSheetId="38">'[59]A01-1'!$A$5:$C$36</definedName>
    <definedName name="__A01" localSheetId="38">#REF!</definedName>
    <definedName name="__A08" localSheetId="38">'[59]A01-1'!$A$5:$C$36</definedName>
    <definedName name="_1A01_" localSheetId="38">#REF!</definedName>
    <definedName name="_2A01_" localSheetId="38">#REF!</definedName>
    <definedName name="_2A08_" localSheetId="38">'[48]A01-1'!$A$5:$C$36</definedName>
    <definedName name="_4A08_" localSheetId="38">'[59]A01-1'!$A$5:$C$36</definedName>
    <definedName name="_A01" localSheetId="38">#REF!</definedName>
    <definedName name="_A08" localSheetId="38">'[59]A01-1'!$A$5:$C$36</definedName>
    <definedName name="_a8756" localSheetId="38">'[49]A01-1'!$A$5:$C$36</definedName>
    <definedName name="_qyc1234" localSheetId="38">#REF!</definedName>
    <definedName name="______________A01" localSheetId="38">#REF!</definedName>
    <definedName name="________________A08" localSheetId="38">'[49]A01-1'!$A$5:$C$36</definedName>
    <definedName name="Database" localSheetId="38" hidden="1">#REF!</definedName>
    <definedName name="_xlnm.Print_Titles" localSheetId="38">'38.罗江区2023年本级新增政府债券项目实施 '!$3:$4</definedName>
    <definedName name="___________qyc1234" localSheetId="38">#REF!</definedName>
    <definedName name="地区名称" localSheetId="38">#REF!</definedName>
    <definedName name="支出" localSheetId="38">#REF!</definedName>
    <definedName name="_____A01" localSheetId="38">#REF!</definedName>
    <definedName name="_____A08" localSheetId="38">'[50]A01-1'!$A$5:$C$36</definedName>
    <definedName name="__qyc1234" localSheetId="38">#REF!</definedName>
    <definedName name="______A01" localSheetId="38">#REF!</definedName>
    <definedName name="______A08" localSheetId="38">'[50]A01-1'!$A$5:$C$36</definedName>
    <definedName name="___qyc1234" localSheetId="38">#REF!</definedName>
    <definedName name="____________A01" localSheetId="38">#REF!</definedName>
    <definedName name="____________A08" localSheetId="38">'[52]A01-1'!$A$5:$C$36</definedName>
    <definedName name="___________A01" localSheetId="38">#REF!</definedName>
    <definedName name="___________A08" localSheetId="38">'[52]A01-1'!$A$5:$C$36</definedName>
    <definedName name="__________A01" localSheetId="38">#REF!</definedName>
    <definedName name="__________A08" localSheetId="38">'[52]A01-1'!$A$5:$C$36</definedName>
    <definedName name="_________qyc1234" localSheetId="38">#REF!</definedName>
    <definedName name="________A08" localSheetId="38">'[52]A01-1'!$A$5:$C$36</definedName>
    <definedName name="________qyc1234" localSheetId="38">#REF!</definedName>
    <definedName name="_______qyc1234" localSheetId="38">#REF!</definedName>
    <definedName name="_________A08" localSheetId="38">'[51]A01-1'!$A$5:$C$36</definedName>
    <definedName name="________A01" localSheetId="38">#REF!</definedName>
    <definedName name="_______A01" localSheetId="38">#REF!</definedName>
    <definedName name="_______A08" localSheetId="38">'[53]A01-1'!$A$5:$C$36</definedName>
    <definedName name="_____qyc1234" localSheetId="38">#REF!</definedName>
    <definedName name="____qyc1234" localSheetId="38">#REF!</definedName>
    <definedName name="_________A01" localSheetId="38">#REF!</definedName>
    <definedName name="_____________A08" localSheetId="38">'[56]A01-1'!$A$5:$C$36</definedName>
    <definedName name="______qyc1234" localSheetId="38">#REF!</definedName>
    <definedName name="分类" localSheetId="38">#REF!</definedName>
    <definedName name="行业" localSheetId="38">[54]Sheet1!$W$2:$W$9</definedName>
    <definedName name="市州" localSheetId="38">[54]Sheet1!$A$2:$U$2</definedName>
    <definedName name="形式" localSheetId="38">#REF!</definedName>
    <definedName name="性质" localSheetId="38">[55]Sheet2!$A$1:$A$4</definedName>
    <definedName name="_____________A01" localSheetId="38">#REF!</definedName>
    <definedName name="______________A08" localSheetId="38">'[57]A01-1'!$A$5:$C$36</definedName>
    <definedName name="__________qyc1234" localSheetId="38">#REF!</definedName>
    <definedName name="________________A01" localSheetId="38">#REF!</definedName>
    <definedName name="_________________A08" localSheetId="38">'[58]A01-1'!$A$5:$C$36</definedName>
    <definedName name="____________qyc1234" localSheetId="38">#REF!</definedName>
    <definedName name="_______________A01" localSheetId="39">#REF!</definedName>
    <definedName name="_______________A08" localSheetId="39">'[59]A01-1'!$A$5:$C$36</definedName>
    <definedName name="____1A01_" localSheetId="39">#REF!</definedName>
    <definedName name="____2A08_" localSheetId="39">'[46]A01-1'!$A$5:$C$36</definedName>
    <definedName name="____A01" localSheetId="39">#REF!</definedName>
    <definedName name="____A08" localSheetId="39">'[47]A01-1'!$A$5:$C$36</definedName>
    <definedName name="___1A01_" localSheetId="39">#REF!</definedName>
    <definedName name="___2A08_" localSheetId="39">'[59]A01-1'!$A$5:$C$36</definedName>
    <definedName name="___A01" localSheetId="39">#REF!</definedName>
    <definedName name="___A08" localSheetId="39">'[47]A01-1'!$A$5:$C$36</definedName>
    <definedName name="__1A01_" localSheetId="39">#REF!</definedName>
    <definedName name="__2A01_" localSheetId="39">#REF!</definedName>
    <definedName name="__2A08_" localSheetId="39">'[59]A01-1'!$A$5:$C$36</definedName>
    <definedName name="__4A08_" localSheetId="39">'[59]A01-1'!$A$5:$C$36</definedName>
    <definedName name="__A01" localSheetId="39">#REF!</definedName>
    <definedName name="__A08" localSheetId="39">'[59]A01-1'!$A$5:$C$36</definedName>
    <definedName name="_1A01_" localSheetId="39">#REF!</definedName>
    <definedName name="_2A01_" localSheetId="39">#REF!</definedName>
    <definedName name="_2A08_" localSheetId="39">'[48]A01-1'!$A$5:$C$36</definedName>
    <definedName name="_4A08_" localSheetId="39">'[59]A01-1'!$A$5:$C$36</definedName>
    <definedName name="_A01" localSheetId="39">#REF!</definedName>
    <definedName name="_A08" localSheetId="39">'[59]A01-1'!$A$5:$C$36</definedName>
    <definedName name="_a8756" localSheetId="39">'[49]A01-1'!$A$5:$C$36</definedName>
    <definedName name="_qyc1234" localSheetId="39">#REF!</definedName>
    <definedName name="______________A01" localSheetId="39">#REF!</definedName>
    <definedName name="________________A08" localSheetId="39">'[49]A01-1'!$A$5:$C$36</definedName>
    <definedName name="Database" localSheetId="39" hidden="1">#REF!</definedName>
    <definedName name="_xlnm.Print_Area" localSheetId="39">'39 . 罗江区2024年地方政府债务限额提前下达情况表'!$A:$E</definedName>
    <definedName name="___________qyc1234" localSheetId="39">#REF!</definedName>
    <definedName name="地区名称" localSheetId="39">#REF!</definedName>
    <definedName name="支出" localSheetId="39">#REF!</definedName>
    <definedName name="_____A01" localSheetId="39">#REF!</definedName>
    <definedName name="_____A08" localSheetId="39">'[50]A01-1'!$A$5:$C$36</definedName>
    <definedName name="__qyc1234" localSheetId="39">#REF!</definedName>
    <definedName name="______A01" localSheetId="39">#REF!</definedName>
    <definedName name="______A08" localSheetId="39">'[50]A01-1'!$A$5:$C$36</definedName>
    <definedName name="___qyc1234" localSheetId="39">#REF!</definedName>
    <definedName name="____________A01" localSheetId="39">#REF!</definedName>
    <definedName name="____________A08" localSheetId="39">'[52]A01-1'!$A$5:$C$36</definedName>
    <definedName name="___________A01" localSheetId="39">#REF!</definedName>
    <definedName name="___________A08" localSheetId="39">'[52]A01-1'!$A$5:$C$36</definedName>
    <definedName name="__________A01" localSheetId="39">#REF!</definedName>
    <definedName name="__________A08" localSheetId="39">'[52]A01-1'!$A$5:$C$36</definedName>
    <definedName name="_________qyc1234" localSheetId="39">#REF!</definedName>
    <definedName name="________A08" localSheetId="39">'[52]A01-1'!$A$5:$C$36</definedName>
    <definedName name="________qyc1234" localSheetId="39">#REF!</definedName>
    <definedName name="_______qyc1234" localSheetId="39">#REF!</definedName>
    <definedName name="_________A08" localSheetId="39">'[51]A01-1'!$A$5:$C$36</definedName>
    <definedName name="________A01" localSheetId="39">#REF!</definedName>
    <definedName name="_______A01" localSheetId="39">#REF!</definedName>
    <definedName name="_______A08" localSheetId="39">'[53]A01-1'!$A$5:$C$36</definedName>
    <definedName name="_____qyc1234" localSheetId="39">#REF!</definedName>
    <definedName name="____qyc1234" localSheetId="39">#REF!</definedName>
    <definedName name="_________A01" localSheetId="39">#REF!</definedName>
    <definedName name="_____________A08" localSheetId="39">'[56]A01-1'!$A$5:$C$36</definedName>
    <definedName name="______qyc1234" localSheetId="39">#REF!</definedName>
    <definedName name="分类" localSheetId="39">#REF!</definedName>
    <definedName name="行业" localSheetId="39">[54]Sheet1!$W$2:$W$9</definedName>
    <definedName name="市州" localSheetId="39">[54]Sheet1!$A$2:$U$2</definedName>
    <definedName name="形式" localSheetId="39">#REF!</definedName>
    <definedName name="性质" localSheetId="39">[55]Sheet2!$A$1:$A$4</definedName>
    <definedName name="_____________A01" localSheetId="39">#REF!</definedName>
    <definedName name="______________A08" localSheetId="39">'[57]A01-1'!$A$5:$C$36</definedName>
    <definedName name="__________qyc1234" localSheetId="39">#REF!</definedName>
    <definedName name="________________A01" localSheetId="39">#REF!</definedName>
    <definedName name="_________________A08" localSheetId="39">'[58]A01-1'!$A$5:$C$36</definedName>
    <definedName name="____________qyc1234" localSheetId="39">#REF!</definedName>
    <definedName name="_______________A01" localSheetId="40">#REF!</definedName>
    <definedName name="_______________A08" localSheetId="40">'[59]A01-1'!$A$5:$C$36</definedName>
    <definedName name="____1A01_" localSheetId="40">#REF!</definedName>
    <definedName name="____2A08_" localSheetId="40">'[46]A01-1'!$A$5:$C$36</definedName>
    <definedName name="____A01" localSheetId="40">#REF!</definedName>
    <definedName name="____A08" localSheetId="40">'[47]A01-1'!$A$5:$C$36</definedName>
    <definedName name="___1A01_" localSheetId="40">#REF!</definedName>
    <definedName name="___2A08_" localSheetId="40">'[59]A01-1'!$A$5:$C$36</definedName>
    <definedName name="___A01" localSheetId="40">#REF!</definedName>
    <definedName name="___A08" localSheetId="40">'[47]A01-1'!$A$5:$C$36</definedName>
    <definedName name="__1A01_" localSheetId="40">#REF!</definedName>
    <definedName name="__2A01_" localSheetId="40">#REF!</definedName>
    <definedName name="__2A08_" localSheetId="40">'[59]A01-1'!$A$5:$C$36</definedName>
    <definedName name="__4A08_" localSheetId="40">'[59]A01-1'!$A$5:$C$36</definedName>
    <definedName name="__A01" localSheetId="40">#REF!</definedName>
    <definedName name="__A08" localSheetId="40">'[59]A01-1'!$A$5:$C$36</definedName>
    <definedName name="_1A01_" localSheetId="40">#REF!</definedName>
    <definedName name="_2A01_" localSheetId="40">#REF!</definedName>
    <definedName name="_2A08_" localSheetId="40">'[48]A01-1'!$A$5:$C$36</definedName>
    <definedName name="_4A08_" localSheetId="40">'[59]A01-1'!$A$5:$C$36</definedName>
    <definedName name="_A01" localSheetId="40">#REF!</definedName>
    <definedName name="_A08" localSheetId="40">'[59]A01-1'!$A$5:$C$36</definedName>
    <definedName name="_a8756" localSheetId="40">'[49]A01-1'!$A$5:$C$36</definedName>
    <definedName name="_qyc1234" localSheetId="40">#REF!</definedName>
    <definedName name="______________A01" localSheetId="40">#REF!</definedName>
    <definedName name="________________A08" localSheetId="40">'[49]A01-1'!$A$5:$C$36</definedName>
    <definedName name="Database" localSheetId="40" hidden="1">#REF!</definedName>
    <definedName name="_xlnm.Print_Area" localSheetId="40">'40.  罗江区2024年年初新增地方政府债券资金安排表'!$A:$F</definedName>
    <definedName name="_xlnm.Print_Titles" localSheetId="40">'40.  罗江区2024年年初新增地方政府债券资金安排表'!$3:$3</definedName>
    <definedName name="___________qyc1234" localSheetId="40">#REF!</definedName>
    <definedName name="地区名称" localSheetId="40">#REF!</definedName>
    <definedName name="支出" localSheetId="40">#REF!</definedName>
    <definedName name="_____A01" localSheetId="40">#REF!</definedName>
    <definedName name="_____A08" localSheetId="40">'[50]A01-1'!$A$5:$C$36</definedName>
    <definedName name="__qyc1234" localSheetId="40">#REF!</definedName>
    <definedName name="______A01" localSheetId="40">#REF!</definedName>
    <definedName name="______A08" localSheetId="40">'[50]A01-1'!$A$5:$C$36</definedName>
    <definedName name="___qyc1234" localSheetId="40">#REF!</definedName>
    <definedName name="____________A01" localSheetId="40">#REF!</definedName>
    <definedName name="____________A08" localSheetId="40">'[52]A01-1'!$A$5:$C$36</definedName>
    <definedName name="___________A01" localSheetId="40">#REF!</definedName>
    <definedName name="___________A08" localSheetId="40">'[52]A01-1'!$A$5:$C$36</definedName>
    <definedName name="__________A01" localSheetId="40">#REF!</definedName>
    <definedName name="__________A08" localSheetId="40">'[52]A01-1'!$A$5:$C$36</definedName>
    <definedName name="_________qyc1234" localSheetId="40">#REF!</definedName>
    <definedName name="________A08" localSheetId="40">'[52]A01-1'!$A$5:$C$36</definedName>
    <definedName name="________qyc1234" localSheetId="40">#REF!</definedName>
    <definedName name="_______qyc1234" localSheetId="40">#REF!</definedName>
    <definedName name="_________A08" localSheetId="40">'[51]A01-1'!$A$5:$C$36</definedName>
    <definedName name="________A01" localSheetId="40">#REF!</definedName>
    <definedName name="_______A01" localSheetId="40">#REF!</definedName>
    <definedName name="_______A08" localSheetId="40">'[53]A01-1'!$A$5:$C$36</definedName>
    <definedName name="_____qyc1234" localSheetId="40">#REF!</definedName>
    <definedName name="____qyc1234" localSheetId="40">#REF!</definedName>
    <definedName name="_________A01" localSheetId="40">#REF!</definedName>
    <definedName name="_____________A08" localSheetId="40">'[56]A01-1'!$A$5:$C$36</definedName>
    <definedName name="______qyc1234" localSheetId="40">#REF!</definedName>
    <definedName name="分类" localSheetId="40">#REF!</definedName>
    <definedName name="行业" localSheetId="40">[54]Sheet1!$W$2:$W$9</definedName>
    <definedName name="市州" localSheetId="40">[54]Sheet1!$A$2:$U$2</definedName>
    <definedName name="形式" localSheetId="40">#REF!</definedName>
    <definedName name="性质" localSheetId="40">[55]Sheet2!$A$1:$A$4</definedName>
    <definedName name="_____________A01" localSheetId="40">#REF!</definedName>
    <definedName name="______________A08" localSheetId="40">'[57]A01-1'!$A$5:$C$36</definedName>
    <definedName name="__________qyc1234" localSheetId="40">#REF!</definedName>
    <definedName name="________________A01" localSheetId="40">#REF!</definedName>
    <definedName name="_________________A08" localSheetId="40">'[58]A01-1'!$A$5:$C$36</definedName>
    <definedName name="____________qyc1234" localSheetId="40">#REF!</definedName>
    <definedName name="_xlnm._FilterDatabase" localSheetId="40" hidden="1">'40.  罗江区2024年年初新增地方政府债券资金安排表'!$3:$14</definedName>
    <definedName name="_______________A01" localSheetId="41">#REF!</definedName>
    <definedName name="_______________A08" localSheetId="41">'[59]A01-1'!$A$5:$C$36</definedName>
    <definedName name="____1A01_" localSheetId="41">#REF!</definedName>
    <definedName name="____2A08_" localSheetId="41">'[46]A01-1'!$A$5:$C$36</definedName>
    <definedName name="____A01" localSheetId="41">#REF!</definedName>
    <definedName name="____A08" localSheetId="41">'[47]A01-1'!$A$5:$C$36</definedName>
    <definedName name="___1A01_" localSheetId="41">#REF!</definedName>
    <definedName name="___2A08_" localSheetId="41">'[59]A01-1'!$A$5:$C$36</definedName>
    <definedName name="___A01" localSheetId="41">#REF!</definedName>
    <definedName name="___A08" localSheetId="41">'[47]A01-1'!$A$5:$C$36</definedName>
    <definedName name="__1A01_" localSheetId="41">#REF!</definedName>
    <definedName name="__2A01_" localSheetId="41">#REF!</definedName>
    <definedName name="__2A08_" localSheetId="41">'[59]A01-1'!$A$5:$C$36</definedName>
    <definedName name="__4A08_" localSheetId="41">'[59]A01-1'!$A$5:$C$36</definedName>
    <definedName name="__A01" localSheetId="41">#REF!</definedName>
    <definedName name="__A08" localSheetId="41">'[59]A01-1'!$A$5:$C$36</definedName>
    <definedName name="_1A01_" localSheetId="41">#REF!</definedName>
    <definedName name="_2A01_" localSheetId="41">#REF!</definedName>
    <definedName name="_2A08_" localSheetId="41">'[48]A01-1'!$A$5:$C$36</definedName>
    <definedName name="_4A08_" localSheetId="41">'[59]A01-1'!$A$5:$C$36</definedName>
    <definedName name="_A01" localSheetId="41">#REF!</definedName>
    <definedName name="_A08" localSheetId="41">'[59]A01-1'!$A$5:$C$36</definedName>
    <definedName name="_a8756" localSheetId="41">'[49]A01-1'!$A$5:$C$36</definedName>
    <definedName name="_qyc1234" localSheetId="41">#REF!</definedName>
    <definedName name="______________A01" localSheetId="41">#REF!</definedName>
    <definedName name="________________A08" localSheetId="41">'[49]A01-1'!$A$5:$C$36</definedName>
    <definedName name="Database" localSheetId="41" hidden="1">#REF!</definedName>
    <definedName name="_xlnm.Print_Area" localSheetId="41">'41.罗江区2022年地方政府债务限额调整情况表 '!$A:$E</definedName>
    <definedName name="___________qyc1234" localSheetId="41">#REF!</definedName>
    <definedName name="地区名称" localSheetId="41">#REF!</definedName>
    <definedName name="支出" localSheetId="41">#REF!</definedName>
    <definedName name="_____A01" localSheetId="41">#REF!</definedName>
    <definedName name="_____A08" localSheetId="41">'[50]A01-1'!$A$5:$C$36</definedName>
    <definedName name="__qyc1234" localSheetId="41">#REF!</definedName>
    <definedName name="______A01" localSheetId="41">#REF!</definedName>
    <definedName name="______A08" localSheetId="41">'[50]A01-1'!$A$5:$C$36</definedName>
    <definedName name="___qyc1234" localSheetId="41">#REF!</definedName>
    <definedName name="____________A01" localSheetId="41">#REF!</definedName>
    <definedName name="____________A08" localSheetId="41">'[52]A01-1'!$A$5:$C$36</definedName>
    <definedName name="___________A01" localSheetId="41">#REF!</definedName>
    <definedName name="___________A08" localSheetId="41">'[52]A01-1'!$A$5:$C$36</definedName>
    <definedName name="__________A01" localSheetId="41">#REF!</definedName>
    <definedName name="__________A08" localSheetId="41">'[52]A01-1'!$A$5:$C$36</definedName>
    <definedName name="_________qyc1234" localSheetId="41">#REF!</definedName>
    <definedName name="________A08" localSheetId="41">'[52]A01-1'!$A$5:$C$36</definedName>
    <definedName name="________qyc1234" localSheetId="41">#REF!</definedName>
    <definedName name="_______qyc1234" localSheetId="41">#REF!</definedName>
    <definedName name="_________A08" localSheetId="41">'[51]A01-1'!$A$5:$C$36</definedName>
    <definedName name="________A01" localSheetId="41">#REF!</definedName>
    <definedName name="_______A01" localSheetId="41">#REF!</definedName>
    <definedName name="_______A08" localSheetId="41">'[53]A01-1'!$A$5:$C$36</definedName>
    <definedName name="_____qyc1234" localSheetId="41">#REF!</definedName>
    <definedName name="____qyc1234" localSheetId="41">#REF!</definedName>
    <definedName name="_________A01" localSheetId="41">#REF!</definedName>
    <definedName name="_____________A08" localSheetId="41">'[56]A01-1'!$A$5:$C$36</definedName>
    <definedName name="______qyc1234" localSheetId="41">#REF!</definedName>
    <definedName name="分类" localSheetId="41">#REF!</definedName>
    <definedName name="行业" localSheetId="41">[54]Sheet1!$W$2:$W$9</definedName>
    <definedName name="市州" localSheetId="41">[54]Sheet1!$A$2:$U$2</definedName>
    <definedName name="形式" localSheetId="41">#REF!</definedName>
    <definedName name="性质" localSheetId="41">[55]Sheet2!$A$1:$A$4</definedName>
    <definedName name="_____________A01" localSheetId="41">#REF!</definedName>
    <definedName name="______________A08" localSheetId="41">'[57]A01-1'!$A$5:$C$36</definedName>
    <definedName name="__________qyc1234" localSheetId="41">#REF!</definedName>
    <definedName name="________________A01" localSheetId="41">#REF!</definedName>
    <definedName name="_________________A08" localSheetId="41">'[58]A01-1'!$A$5:$C$36</definedName>
    <definedName name="____________qyc1234" localSheetId="41">#REF!</definedName>
    <definedName name="_______________A01" localSheetId="42">#REF!</definedName>
    <definedName name="_______________A08" localSheetId="42">'[59]A01-1'!$A$5:$C$36</definedName>
    <definedName name="____1A01_" localSheetId="42">#REF!</definedName>
    <definedName name="____2A08_" localSheetId="42">'[46]A01-1'!$A$5:$C$36</definedName>
    <definedName name="____A01" localSheetId="42">#REF!</definedName>
    <definedName name="____A08" localSheetId="42">'[47]A01-1'!$A$5:$C$36</definedName>
    <definedName name="___1A01_" localSheetId="42">#REF!</definedName>
    <definedName name="___2A08_" localSheetId="42">'[59]A01-1'!$A$5:$C$36</definedName>
    <definedName name="___A01" localSheetId="42">#REF!</definedName>
    <definedName name="___A08" localSheetId="42">'[47]A01-1'!$A$5:$C$36</definedName>
    <definedName name="__1A01_" localSheetId="42">#REF!</definedName>
    <definedName name="__2A01_" localSheetId="42">#REF!</definedName>
    <definedName name="__2A08_" localSheetId="42">'[59]A01-1'!$A$5:$C$36</definedName>
    <definedName name="__4A08_" localSheetId="42">'[59]A01-1'!$A$5:$C$36</definedName>
    <definedName name="__A01" localSheetId="42">#REF!</definedName>
    <definedName name="__A08" localSheetId="42">'[59]A01-1'!$A$5:$C$36</definedName>
    <definedName name="_1A01_" localSheetId="42">#REF!</definedName>
    <definedName name="_2A01_" localSheetId="42">#REF!</definedName>
    <definedName name="_2A08_" localSheetId="42">'[48]A01-1'!$A$5:$C$36</definedName>
    <definedName name="_4A08_" localSheetId="42">'[59]A01-1'!$A$5:$C$36</definedName>
    <definedName name="_A01" localSheetId="42">#REF!</definedName>
    <definedName name="_A08" localSheetId="42">'[59]A01-1'!$A$5:$C$36</definedName>
    <definedName name="_a8756" localSheetId="42">'[49]A01-1'!$A$5:$C$36</definedName>
    <definedName name="_qyc1234" localSheetId="42">#REF!</definedName>
    <definedName name="______________A01" localSheetId="42">#REF!</definedName>
    <definedName name="________________A08" localSheetId="42">'[49]A01-1'!$A$5:$C$36</definedName>
    <definedName name="Database" localSheetId="42" hidden="1">#REF!</definedName>
    <definedName name="_xlnm.Print_Area" localSheetId="42">'42.罗江区2024年限额调整地方政府债券资金安排表 '!$A:$F</definedName>
    <definedName name="_xlnm.Print_Titles" localSheetId="42">'42.罗江区2024年限额调整地方政府债券资金安排表 '!$3:$3</definedName>
    <definedName name="___________qyc1234" localSheetId="42">#REF!</definedName>
    <definedName name="地区名称" localSheetId="42">#REF!</definedName>
    <definedName name="支出" localSheetId="42">#REF!</definedName>
    <definedName name="_____A01" localSheetId="42">#REF!</definedName>
    <definedName name="_____A08" localSheetId="42">'[50]A01-1'!$A$5:$C$36</definedName>
    <definedName name="__qyc1234" localSheetId="42">#REF!</definedName>
    <definedName name="______A01" localSheetId="42">#REF!</definedName>
    <definedName name="______A08" localSheetId="42">'[50]A01-1'!$A$5:$C$36</definedName>
    <definedName name="___qyc1234" localSheetId="42">#REF!</definedName>
    <definedName name="____________A01" localSheetId="42">#REF!</definedName>
    <definedName name="____________A08" localSheetId="42">'[52]A01-1'!$A$5:$C$36</definedName>
    <definedName name="___________A01" localSheetId="42">#REF!</definedName>
    <definedName name="___________A08" localSheetId="42">'[52]A01-1'!$A$5:$C$36</definedName>
    <definedName name="__________A01" localSheetId="42">#REF!</definedName>
    <definedName name="__________A08" localSheetId="42">'[52]A01-1'!$A$5:$C$36</definedName>
    <definedName name="_________qyc1234" localSheetId="42">#REF!</definedName>
    <definedName name="________A08" localSheetId="42">'[52]A01-1'!$A$5:$C$36</definedName>
    <definedName name="________qyc1234" localSheetId="42">#REF!</definedName>
    <definedName name="_______qyc1234" localSheetId="42">#REF!</definedName>
    <definedName name="_________A08" localSheetId="42">'[51]A01-1'!$A$5:$C$36</definedName>
    <definedName name="________A01" localSheetId="42">#REF!</definedName>
    <definedName name="_______A01" localSheetId="42">#REF!</definedName>
    <definedName name="_______A08" localSheetId="42">'[53]A01-1'!$A$5:$C$36</definedName>
    <definedName name="_____qyc1234" localSheetId="42">#REF!</definedName>
    <definedName name="____qyc1234" localSheetId="42">#REF!</definedName>
    <definedName name="_________A01" localSheetId="42">#REF!</definedName>
    <definedName name="_____________A08" localSheetId="42">'[56]A01-1'!$A$5:$C$36</definedName>
    <definedName name="______qyc1234" localSheetId="42">#REF!</definedName>
    <definedName name="分类" localSheetId="42">#REF!</definedName>
    <definedName name="行业" localSheetId="42">[54]Sheet1!$W$2:$W$9</definedName>
    <definedName name="市州" localSheetId="42">[54]Sheet1!$A$2:$U$2</definedName>
    <definedName name="形式" localSheetId="42">#REF!</definedName>
    <definedName name="性质" localSheetId="42">[55]Sheet2!$A$1:$A$4</definedName>
    <definedName name="_____________A01" localSheetId="42">#REF!</definedName>
    <definedName name="______________A08" localSheetId="42">'[57]A01-1'!$A$5:$C$36</definedName>
    <definedName name="__________qyc1234" localSheetId="42">#REF!</definedName>
    <definedName name="________________A01" localSheetId="42">#REF!</definedName>
    <definedName name="_________________A08" localSheetId="42">'[58]A01-1'!$A$5:$C$36</definedName>
    <definedName name="____________qyc1234" localSheetId="42">#REF!</definedName>
    <definedName name="_xlnm._FilterDatabase" localSheetId="42" hidden="1">'42.罗江区2024年限额调整地方政府债券资金安排表 '!$3:$8</definedName>
  </definedNames>
  <calcPr calcId="144525" concurrentCalc="0"/>
</workbook>
</file>

<file path=xl/comments1.xml><?xml version="1.0" encoding="utf-8"?>
<comments xmlns="http://schemas.openxmlformats.org/spreadsheetml/2006/main">
  <authors>
    <author>user</author>
  </authors>
  <commentList>
    <comment ref="F10" authorId="0">
      <text>
        <r>
          <rPr>
            <b/>
            <sz val="9"/>
            <rFont val="宋体"/>
            <charset val="134"/>
          </rPr>
          <t>user:</t>
        </r>
        <r>
          <rPr>
            <sz val="9"/>
            <rFont val="宋体"/>
            <charset val="134"/>
          </rPr>
          <t xml:space="preserve">
补充基金安排4627万元，置换债券安排13476万元</t>
        </r>
      </text>
    </comment>
    <comment ref="F11" authorId="0">
      <text>
        <r>
          <rPr>
            <b/>
            <sz val="9"/>
            <rFont val="宋体"/>
            <charset val="134"/>
          </rPr>
          <t>user:</t>
        </r>
        <r>
          <rPr>
            <sz val="9"/>
            <rFont val="宋体"/>
            <charset val="134"/>
          </rPr>
          <t xml:space="preserve">
补充基金安排1117</t>
        </r>
      </text>
    </comment>
    <comment ref="F12" authorId="0">
      <text>
        <r>
          <rPr>
            <b/>
            <sz val="9"/>
            <rFont val="宋体"/>
            <charset val="134"/>
          </rPr>
          <t>user:</t>
        </r>
        <r>
          <rPr>
            <sz val="9"/>
            <rFont val="宋体"/>
            <charset val="134"/>
          </rPr>
          <t xml:space="preserve">
补充基金安排4156万元，置换债券安排924万元。</t>
        </r>
      </text>
    </comment>
  </commentList>
</comments>
</file>

<file path=xl/sharedStrings.xml><?xml version="1.0" encoding="utf-8"?>
<sst xmlns="http://schemas.openxmlformats.org/spreadsheetml/2006/main" count="1729" uniqueCount="988">
  <si>
    <t>四川省政府预算公开表
（2025年版）</t>
  </si>
  <si>
    <t>第一部分    政府预算公开表</t>
  </si>
  <si>
    <t>2025年德阳市罗江区一般公共预算收入预算表</t>
  </si>
  <si>
    <t>单位：万元</t>
  </si>
  <si>
    <t>预算科目</t>
  </si>
  <si>
    <t>预算数</t>
  </si>
  <si>
    <t>税收收入小计</t>
  </si>
  <si>
    <t>一、增值税</t>
  </si>
  <si>
    <t>二、企业所得税</t>
  </si>
  <si>
    <t>三、企业所得税退税</t>
  </si>
  <si>
    <t>四、个人所得税</t>
  </si>
  <si>
    <t>五、资源税</t>
  </si>
  <si>
    <t>六、城市维护建设税</t>
  </si>
  <si>
    <t>七、房产税</t>
  </si>
  <si>
    <t>八、印花税</t>
  </si>
  <si>
    <t>九、城镇土地使用税</t>
  </si>
  <si>
    <t>十、土地增值税</t>
  </si>
  <si>
    <t>十一、车船税</t>
  </si>
  <si>
    <t>十二、耕地占用税</t>
  </si>
  <si>
    <t>十三、契税</t>
  </si>
  <si>
    <t>十四、烟叶税</t>
  </si>
  <si>
    <t>十五、环境保护税</t>
  </si>
  <si>
    <t>十六、其他税收收入</t>
  </si>
  <si>
    <t>非税收入小计</t>
  </si>
  <si>
    <t>十七、专项收入</t>
  </si>
  <si>
    <t>十八、行政事业性收费收入</t>
  </si>
  <si>
    <t>十九、罚没收入</t>
  </si>
  <si>
    <t>二十、国有资本经营收入</t>
  </si>
  <si>
    <t>二十一、国有资源（资产）有偿使用收入</t>
  </si>
  <si>
    <t>二十二、捐赠收入</t>
  </si>
  <si>
    <t>二十三、政府住房基金收入</t>
  </si>
  <si>
    <t>二十四、其他收入</t>
  </si>
  <si>
    <t>一般公共预算收入合计</t>
  </si>
  <si>
    <t>2025年德阳市罗江区一般公共预算支出预算表</t>
  </si>
  <si>
    <t>合计</t>
  </si>
  <si>
    <t>市（县）自有财力</t>
  </si>
  <si>
    <t>上级提前通知专项转移支付等</t>
  </si>
  <si>
    <t>上年结转
安排</t>
  </si>
  <si>
    <t>新增一般
债券收入</t>
  </si>
  <si>
    <t>一、一般公共服务支出</t>
  </si>
  <si>
    <t>二、外交支出</t>
  </si>
  <si>
    <t xml:space="preserve"> </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</si>
  <si>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</si>
  <si>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</si>
  <si>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</si>
  <si>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</si>
  <si>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</si>
  <si>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</si>
  <si>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</si>
  <si>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</si>
  <si>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</si>
  <si>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</si>
  <si>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</si>
  <si>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</si>
  <si>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</si>
  <si>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</si>
  <si>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</si>
  <si>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</si>
  <si>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</si>
  <si>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</si>
  <si>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</si>
  <si>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</si>
  <si>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</si>
  <si>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</si>
  <si>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</si>
  <si>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一般公共预算支出合计</t>
  </si>
  <si>
    <t>2025年德阳市罗江区本级一般公共预算收支预算平衡表</t>
  </si>
  <si>
    <t>收   入</t>
  </si>
  <si>
    <t>支   出</t>
  </si>
  <si>
    <t>一般公共预算收入</t>
  </si>
  <si>
    <t>一般公共预算支出</t>
  </si>
  <si>
    <t>转移性收入</t>
  </si>
  <si>
    <t>转移性支出</t>
  </si>
  <si>
    <t>上级补助收入</t>
  </si>
  <si>
    <t>上解支出</t>
  </si>
  <si>
    <t xml:space="preserve">  返还性收入</t>
  </si>
  <si>
    <t>体制上解支出</t>
  </si>
  <si>
    <t>一般性转移支付收入</t>
  </si>
  <si>
    <t>专项上解支出</t>
  </si>
  <si>
    <t>专项转移支付收入</t>
  </si>
  <si>
    <t>调出资金</t>
  </si>
  <si>
    <t>上年结余收入</t>
  </si>
  <si>
    <t>区域间转移性支出</t>
  </si>
  <si>
    <t>调入资金</t>
  </si>
  <si>
    <t>援助其他地区支出</t>
  </si>
  <si>
    <t>从政府性基金预算调入</t>
  </si>
  <si>
    <t>生态保护补偿转移性支出</t>
  </si>
  <si>
    <t>从国有资本经营预算调入</t>
  </si>
  <si>
    <t>土地指标调剂转移性支出</t>
  </si>
  <si>
    <t>从其他资金调入</t>
  </si>
  <si>
    <t>其他转移性支出</t>
  </si>
  <si>
    <t>债务转贷收入</t>
  </si>
  <si>
    <t>安排预算稳定调节基金</t>
  </si>
  <si>
    <t>地方政府一般债券转贷收入</t>
  </si>
  <si>
    <t>补充预算周转金</t>
  </si>
  <si>
    <t>地方政府向外国政府借款转贷收入</t>
  </si>
  <si>
    <t>拨付国债转贷资金数</t>
  </si>
  <si>
    <t>地方政府向国际组织借款转贷收入</t>
  </si>
  <si>
    <t>国债转贷资金结余</t>
  </si>
  <si>
    <t>地方政府其他一般债务转贷收入</t>
  </si>
  <si>
    <t>债务还本支出</t>
  </si>
  <si>
    <t>区域间转移性收入</t>
  </si>
  <si>
    <t>地方政府一般债务还本支出</t>
  </si>
  <si>
    <t>接受其他地区援助收入</t>
  </si>
  <si>
    <t>地方政府一般债券还本支出</t>
  </si>
  <si>
    <t>生态保护补偿转移性收入</t>
  </si>
  <si>
    <t>地方政府向外国政府借款还本支出</t>
  </si>
  <si>
    <t>土地指标调剂转移性收入</t>
  </si>
  <si>
    <t>地方政府向国际组织借款还本支出</t>
  </si>
  <si>
    <t>其他转移性收入</t>
  </si>
  <si>
    <t>动用预算稳定调节基金</t>
  </si>
  <si>
    <t>国债转贷收入</t>
  </si>
  <si>
    <t>国债转贷资金上年结余</t>
  </si>
  <si>
    <t>国债转贷转补助数</t>
  </si>
  <si>
    <t>收  入  总  计</t>
  </si>
  <si>
    <t>支  出  总  计</t>
  </si>
  <si>
    <t>2025年德阳市罗江区区级一般公共预算支出预算表</t>
  </si>
  <si>
    <t>人大事务</t>
  </si>
  <si>
    <t>行政运行</t>
  </si>
  <si>
    <t>一般行政管理事务</t>
  </si>
  <si>
    <t>人大会议</t>
  </si>
  <si>
    <t>人大代表履职能力提升</t>
  </si>
  <si>
    <t>代表工作</t>
  </si>
  <si>
    <t>事业运行</t>
  </si>
  <si>
    <t>其他人大事务支出</t>
  </si>
  <si>
    <t>政协事务</t>
  </si>
  <si>
    <t>参政议政</t>
  </si>
  <si>
    <t>其他政协事务支出</t>
  </si>
  <si>
    <t>政府办公厅(室)及相关机构事务</t>
  </si>
  <si>
    <t>机关服务</t>
  </si>
  <si>
    <t>专项服务</t>
  </si>
  <si>
    <t>其他政府办公厅（室）及相关机构事务支出</t>
  </si>
  <si>
    <t>发展与改革事务</t>
  </si>
  <si>
    <t>物价管理</t>
  </si>
  <si>
    <t>其他发展与改革事务支出</t>
  </si>
  <si>
    <t>统计信息事务</t>
  </si>
  <si>
    <t>专项统计业务</t>
  </si>
  <si>
    <t>专项普查活动</t>
  </si>
  <si>
    <t>统计抽样调查</t>
  </si>
  <si>
    <t>其他统计信息事务支出</t>
  </si>
  <si>
    <t>财政事务</t>
  </si>
  <si>
    <t>预算改革业务</t>
  </si>
  <si>
    <t>财政国库业务</t>
  </si>
  <si>
    <t>财政监察</t>
  </si>
  <si>
    <t>信息化建设</t>
  </si>
  <si>
    <t>财政委托业务支出</t>
  </si>
  <si>
    <t>其他财政事务支出</t>
  </si>
  <si>
    <t>税收事务</t>
  </si>
  <si>
    <t>其他税收事务支出</t>
  </si>
  <si>
    <t>审计事务</t>
  </si>
  <si>
    <t>审计业务</t>
  </si>
  <si>
    <t>其他审计事务支出</t>
  </si>
  <si>
    <t>海关事务</t>
  </si>
  <si>
    <t>纪检监察事务</t>
  </si>
  <si>
    <t>其他纪检监察事务支出</t>
  </si>
  <si>
    <t>商贸事务</t>
  </si>
  <si>
    <t>招商引资</t>
  </si>
  <si>
    <t>其他商贸事务支出</t>
  </si>
  <si>
    <t>知识产权事务</t>
  </si>
  <si>
    <t>其他知识产权事务支出</t>
  </si>
  <si>
    <t>民族事务</t>
  </si>
  <si>
    <t>民族工作专项</t>
  </si>
  <si>
    <t>民主党派及工商联事务</t>
  </si>
  <si>
    <t>群众团体事务</t>
  </si>
  <si>
    <t>其他群众团体事务支出</t>
  </si>
  <si>
    <t>党委办公厅(室)及相关机构事务</t>
  </si>
  <si>
    <t>组织事务</t>
  </si>
  <si>
    <t>宣传事务</t>
  </si>
  <si>
    <t>其他宣传事务支出</t>
  </si>
  <si>
    <t>统战事务</t>
  </si>
  <si>
    <t>宗教事务</t>
  </si>
  <si>
    <t>其他统战事务支出</t>
  </si>
  <si>
    <t>市场监督管理事务</t>
  </si>
  <si>
    <t>市场主体管理</t>
  </si>
  <si>
    <t>市场秩序执法</t>
  </si>
  <si>
    <t>质量基础</t>
  </si>
  <si>
    <t>药品事务</t>
  </si>
  <si>
    <t>食品安全监管</t>
  </si>
  <si>
    <t>其他市场监督管理事务</t>
  </si>
  <si>
    <t>社会工作事务</t>
  </si>
  <si>
    <t>其他社会工作事务支出</t>
  </si>
  <si>
    <t>信访事务</t>
  </si>
  <si>
    <t>信访业务</t>
  </si>
  <si>
    <t>其他信访事务支出</t>
  </si>
  <si>
    <t>数据事务</t>
  </si>
  <si>
    <t>二、国防支出</t>
  </si>
  <si>
    <t>国防动员</t>
  </si>
  <si>
    <t>其他国防动员支出</t>
  </si>
  <si>
    <t>三、公共安全支出</t>
  </si>
  <si>
    <t>公安</t>
  </si>
  <si>
    <t>执法办案</t>
  </si>
  <si>
    <t>检察</t>
  </si>
  <si>
    <t>法院</t>
  </si>
  <si>
    <t>司法</t>
  </si>
  <si>
    <t>基层司法业务</t>
  </si>
  <si>
    <t>普法宣传</t>
  </si>
  <si>
    <t>公共法律服务</t>
  </si>
  <si>
    <t>社区矫正</t>
  </si>
  <si>
    <t>其他司法支出</t>
  </si>
  <si>
    <t>其他公共安全支出</t>
  </si>
  <si>
    <t>国家司法救助支出</t>
  </si>
  <si>
    <t>四、教育支出</t>
  </si>
  <si>
    <t>教育管理事务</t>
  </si>
  <si>
    <t>普通教育</t>
  </si>
  <si>
    <t>学前教育</t>
  </si>
  <si>
    <t>小学教育</t>
  </si>
  <si>
    <t>初中教育</t>
  </si>
  <si>
    <t>高中教育</t>
  </si>
  <si>
    <t>职业教育</t>
  </si>
  <si>
    <t>中等职业教育</t>
  </si>
  <si>
    <t>特殊教育</t>
  </si>
  <si>
    <t>特殊学校教育</t>
  </si>
  <si>
    <t>进修及培训</t>
  </si>
  <si>
    <t>教师进修</t>
  </si>
  <si>
    <t>干部教育</t>
  </si>
  <si>
    <t>教育费附加安排的支出</t>
  </si>
  <si>
    <t>其他教育费附加安排的支出</t>
  </si>
  <si>
    <t>其他教育支出</t>
  </si>
  <si>
    <t>五、科学技术支出</t>
  </si>
  <si>
    <t>科学技术管理事务</t>
  </si>
  <si>
    <t>其他科学技术管理事务支出</t>
  </si>
  <si>
    <t xml:space="preserve"> 技术研究与开发</t>
  </si>
  <si>
    <t>其他技术研究与开发支出</t>
  </si>
  <si>
    <t>科学技术普及</t>
  </si>
  <si>
    <t>机构运行</t>
  </si>
  <si>
    <t>科普活动</t>
  </si>
  <si>
    <t>其他科学技术普及支出</t>
  </si>
  <si>
    <t>科技重大项目</t>
  </si>
  <si>
    <t>其他科学技术支出</t>
  </si>
  <si>
    <t>六、文化旅游体育与传媒支出</t>
  </si>
  <si>
    <t>文化和旅游</t>
  </si>
  <si>
    <t>图书馆</t>
  </si>
  <si>
    <t>文化活动</t>
  </si>
  <si>
    <t>群众文化</t>
  </si>
  <si>
    <t>文化和旅游交流与合作</t>
  </si>
  <si>
    <t>文化和旅游市场管理</t>
  </si>
  <si>
    <t>旅游宣传</t>
  </si>
  <si>
    <t>文化和旅游管理事务</t>
  </si>
  <si>
    <t>其他文化和旅游支出</t>
  </si>
  <si>
    <t>文物</t>
  </si>
  <si>
    <t>文物保护</t>
  </si>
  <si>
    <t>博物馆</t>
  </si>
  <si>
    <t>其他文物支出</t>
  </si>
  <si>
    <t>体育</t>
  </si>
  <si>
    <t>体育竞赛</t>
  </si>
  <si>
    <t>群众体育</t>
  </si>
  <si>
    <t>新闻出版电影</t>
  </si>
  <si>
    <t>其他新闻出版电影支出</t>
  </si>
  <si>
    <t>广播电视</t>
  </si>
  <si>
    <t>广播电视事务</t>
  </si>
  <si>
    <t>其他广播电视支出</t>
  </si>
  <si>
    <t>其他文化旅游体育与传媒支出</t>
  </si>
  <si>
    <t>七、社会保障和就业支出</t>
  </si>
  <si>
    <t>人力资源和社会保障管理事务</t>
  </si>
  <si>
    <t>综合业务管理</t>
  </si>
  <si>
    <t>就业管理事务</t>
  </si>
  <si>
    <t>社会保险业务管理事务</t>
  </si>
  <si>
    <t>劳动关系和维权</t>
  </si>
  <si>
    <t>劳动人事争议调解仲裁</t>
  </si>
  <si>
    <t>引进人才费用</t>
  </si>
  <si>
    <t>民政管理事务</t>
  </si>
  <si>
    <t>行政区划和地名管理</t>
  </si>
  <si>
    <t>其他民政管理事务支出</t>
  </si>
  <si>
    <t xml:space="preserve"> 行政事业单位养老支出</t>
  </si>
  <si>
    <t>离退休人员管理机构</t>
  </si>
  <si>
    <t>机关事业单位基本养老保险缴费支出</t>
  </si>
  <si>
    <t>机关事业单位职业年金缴费支出</t>
  </si>
  <si>
    <t>对机关事业单位职业年金的补助</t>
  </si>
  <si>
    <t>其他行政事业单位养老支出</t>
  </si>
  <si>
    <t xml:space="preserve"> 就业补助</t>
  </si>
  <si>
    <t>社会保险补贴</t>
  </si>
  <si>
    <t>其他就业补助支出</t>
  </si>
  <si>
    <t>抚恤</t>
  </si>
  <si>
    <t>死亡抚恤</t>
  </si>
  <si>
    <t>伤残抚恤</t>
  </si>
  <si>
    <t>在乡复员、退伍军人生活补助</t>
  </si>
  <si>
    <t>退役安置</t>
  </si>
  <si>
    <t>退役士兵安置</t>
  </si>
  <si>
    <t>军队转业干部安置</t>
  </si>
  <si>
    <t>社会福利</t>
  </si>
  <si>
    <t>儿童福利</t>
  </si>
  <si>
    <t>老年福利</t>
  </si>
  <si>
    <t>殡葬</t>
  </si>
  <si>
    <t>社会福利事业单位</t>
  </si>
  <si>
    <t>养老服务</t>
  </si>
  <si>
    <t>其他社会福利支出</t>
  </si>
  <si>
    <t>残疾人事业</t>
  </si>
  <si>
    <t>残疾人康复</t>
  </si>
  <si>
    <t>残疾人就业</t>
  </si>
  <si>
    <t>残疾人体育</t>
  </si>
  <si>
    <t>残疾人生活和护理补贴</t>
  </si>
  <si>
    <t>其他残疾人事业支出</t>
  </si>
  <si>
    <t>红十字事业</t>
  </si>
  <si>
    <t>其他红十字事业支出</t>
  </si>
  <si>
    <t>最低生活保障</t>
  </si>
  <si>
    <t>城市最低生活保障金支出</t>
  </si>
  <si>
    <t>农村最低生活保障金支出</t>
  </si>
  <si>
    <t>临时救助支出</t>
  </si>
  <si>
    <t>流浪乞讨人员救助支出</t>
  </si>
  <si>
    <t xml:space="preserve"> 特困人员救助供养</t>
  </si>
  <si>
    <t>城市特困人员救助供养支出</t>
  </si>
  <si>
    <t>农村特困人员救助供养支出</t>
  </si>
  <si>
    <t>其他生活救助</t>
  </si>
  <si>
    <t>其他农村生活救助</t>
  </si>
  <si>
    <t>财政对基本养老保险基金的补助</t>
  </si>
  <si>
    <t>财政对城乡居民基本养老保险基金的补助</t>
  </si>
  <si>
    <t>退役军人管理事务</t>
  </si>
  <si>
    <t>拥军优属</t>
  </si>
  <si>
    <t>其他退役军人事务管理支出</t>
  </si>
  <si>
    <t>财政代缴社会保险费支出</t>
  </si>
  <si>
    <t>财政代缴城乡居民基本养老保险费支出</t>
  </si>
  <si>
    <t>财政代缴其他社会保险费支出</t>
  </si>
  <si>
    <t>其他社会保障和就业支出</t>
  </si>
  <si>
    <t>八、卫生健康支出</t>
  </si>
  <si>
    <t>卫生健康管理事务</t>
  </si>
  <si>
    <t>其他卫生健康管理事务支出</t>
  </si>
  <si>
    <t>公立医院</t>
  </si>
  <si>
    <t>综合医院</t>
  </si>
  <si>
    <t>中医（民族）医院</t>
  </si>
  <si>
    <t>基层医疗卫生机构</t>
  </si>
  <si>
    <t>城市社区卫生机构</t>
  </si>
  <si>
    <t>乡镇卫生院</t>
  </si>
  <si>
    <t>其他基层医疗卫生机构支出</t>
  </si>
  <si>
    <t>公共卫生</t>
  </si>
  <si>
    <t>疾病预防控制机构</t>
  </si>
  <si>
    <t>卫生监督机构</t>
  </si>
  <si>
    <t>妇幼保健机构</t>
  </si>
  <si>
    <t>基本公共卫生服务</t>
  </si>
  <si>
    <t>突发公共卫生事件应急处理</t>
  </si>
  <si>
    <t>其他公共卫生支出</t>
  </si>
  <si>
    <t>计划生育事务</t>
  </si>
  <si>
    <t>其他计划生育事务支出</t>
  </si>
  <si>
    <t>行政事业单位医疗</t>
  </si>
  <si>
    <t>行政单位医疗</t>
  </si>
  <si>
    <t>公务员医疗补助</t>
  </si>
  <si>
    <t>事业单位医疗</t>
  </si>
  <si>
    <t>其他行政事业单位医疗支出</t>
  </si>
  <si>
    <t>财政对基本医疗保险基金的补助</t>
  </si>
  <si>
    <t>财政对城乡居民基本医疗保险基金的补助</t>
  </si>
  <si>
    <t>财政对其他基本医疗保险基金的补助</t>
  </si>
  <si>
    <t xml:space="preserve"> 医疗救助</t>
  </si>
  <si>
    <t>城乡医疗救助</t>
  </si>
  <si>
    <t>医疗保障管理事务</t>
  </si>
  <si>
    <t>其他医疗保障管理事务支出</t>
  </si>
  <si>
    <t>其他卫生健康支出</t>
  </si>
  <si>
    <t>中医药事务</t>
  </si>
  <si>
    <t>中医（民族医）药专项</t>
  </si>
  <si>
    <t>九、节能环保支出</t>
  </si>
  <si>
    <t>环境保护管理事务</t>
  </si>
  <si>
    <t>其他环境保护管理事务支出</t>
  </si>
  <si>
    <t>其他节能环保支出</t>
  </si>
  <si>
    <t>自然生态保护</t>
  </si>
  <si>
    <t>生态保护</t>
  </si>
  <si>
    <t>农村环境保护</t>
  </si>
  <si>
    <t>能源节约利用</t>
  </si>
  <si>
    <t>污染减排</t>
  </si>
  <si>
    <t>生态环境监测与信息</t>
  </si>
  <si>
    <t>十、城乡社区支出</t>
  </si>
  <si>
    <t>城乡社区管理事务</t>
  </si>
  <si>
    <t>城管执法</t>
  </si>
  <si>
    <t>其他城乡社区管理事务支出</t>
  </si>
  <si>
    <t>城乡社区公共设施</t>
  </si>
  <si>
    <t>小城镇基础设施建设</t>
  </si>
  <si>
    <t>其他城乡社区公共设施支出</t>
  </si>
  <si>
    <t>城乡社区环境卫生</t>
  </si>
  <si>
    <t>建设市场管理与监督</t>
  </si>
  <si>
    <t>其他城乡社区支出</t>
  </si>
  <si>
    <t>十一、农林水支出</t>
  </si>
  <si>
    <t>农业农村</t>
  </si>
  <si>
    <t>科技转化与推广服务</t>
  </si>
  <si>
    <t>病虫害控制</t>
  </si>
  <si>
    <t>农产品质量安全</t>
  </si>
  <si>
    <t>农业生产发展</t>
  </si>
  <si>
    <t>农业生态资源保护</t>
  </si>
  <si>
    <t>耕地建设与利用</t>
  </si>
  <si>
    <t>其他农业农村支出</t>
  </si>
  <si>
    <t>林业和草原</t>
  </si>
  <si>
    <t>森林资源管理</t>
  </si>
  <si>
    <t>林业草原防灾减灾</t>
  </si>
  <si>
    <t>水利</t>
  </si>
  <si>
    <t>水利行业业务管理</t>
  </si>
  <si>
    <t>水利工程运行与维护</t>
  </si>
  <si>
    <t>水利前期工作</t>
  </si>
  <si>
    <t>水利执法监督</t>
  </si>
  <si>
    <t>水土保持</t>
  </si>
  <si>
    <t>水文测报</t>
  </si>
  <si>
    <t>防汛</t>
  </si>
  <si>
    <t>农村水利</t>
  </si>
  <si>
    <t>大中型水库移民后期扶持专项支出</t>
  </si>
  <si>
    <t>其他水利支出</t>
  </si>
  <si>
    <t>巩固脱贫攻坚成果衔接乡村振兴</t>
  </si>
  <si>
    <t>农村基础设施建设</t>
  </si>
  <si>
    <t>社会发展</t>
  </si>
  <si>
    <t>其他巩固脱贫攻坚成果衔接乡村振兴支出</t>
  </si>
  <si>
    <t>农村综合改革</t>
  </si>
  <si>
    <t>对村民委员会和村党支部的补助</t>
  </si>
  <si>
    <t>普惠金融发展支出</t>
  </si>
  <si>
    <t>农业保险保费补贴</t>
  </si>
  <si>
    <t>创业担保贷款贴息及奖补</t>
  </si>
  <si>
    <t>其他普惠金融发展支出</t>
  </si>
  <si>
    <t>目标价格补贴</t>
  </si>
  <si>
    <t>其他目标价格补贴</t>
  </si>
  <si>
    <t>其他农林水支出</t>
  </si>
  <si>
    <t>十二、交通运输支出</t>
  </si>
  <si>
    <t>公路水路运输</t>
  </si>
  <si>
    <t>公路养护</t>
  </si>
  <si>
    <t>公路运输管理</t>
  </si>
  <si>
    <t>其他公路水路运输支出</t>
  </si>
  <si>
    <t>其他交通运输支出</t>
  </si>
  <si>
    <t>公共交通运营补助</t>
  </si>
  <si>
    <t>十三、商业服务业等支出</t>
  </si>
  <si>
    <t>商业流通事务</t>
  </si>
  <si>
    <t>其他商业服务业等支出</t>
  </si>
  <si>
    <t>十四、金融支出</t>
  </si>
  <si>
    <t>金融部门行政支出</t>
  </si>
  <si>
    <t>金融部门其他行政支出</t>
  </si>
  <si>
    <t>金融发展支出</t>
  </si>
  <si>
    <t>其他金融发展支出</t>
  </si>
  <si>
    <t>十五、自然资源海洋气象等支出</t>
  </si>
  <si>
    <t>自然资源事务</t>
  </si>
  <si>
    <t>自然资源规划及管理</t>
  </si>
  <si>
    <t>自然资源利用与保护</t>
  </si>
  <si>
    <t>自然资源调查与确权登记</t>
  </si>
  <si>
    <t>气象事务</t>
  </si>
  <si>
    <t>气象事业机构</t>
  </si>
  <si>
    <t>气象信息传输及管理</t>
  </si>
  <si>
    <t>气象预报预测</t>
  </si>
  <si>
    <t>其他气象事务支出</t>
  </si>
  <si>
    <t>十六、住房保障支出</t>
  </si>
  <si>
    <t>保障性安居工程支出</t>
  </si>
  <si>
    <t>老旧小区改造</t>
  </si>
  <si>
    <t>住房改革支出</t>
  </si>
  <si>
    <t>住房公积金</t>
  </si>
  <si>
    <t>城乡社区住宅</t>
  </si>
  <si>
    <t>公有住房建设和维修改造支出</t>
  </si>
  <si>
    <t>十七、粮油物资储备支出</t>
  </si>
  <si>
    <t>粮油物资事务</t>
  </si>
  <si>
    <t>其他粮油物资事务支出</t>
  </si>
  <si>
    <t>粮油储备</t>
  </si>
  <si>
    <t>储备粮油补贴</t>
  </si>
  <si>
    <t>十八、灾害防治及应急管理支出</t>
  </si>
  <si>
    <t>应急管理事务</t>
  </si>
  <si>
    <t>安全监管</t>
  </si>
  <si>
    <t>应急救援</t>
  </si>
  <si>
    <t>应急管理</t>
  </si>
  <si>
    <t>消防救援事务</t>
  </si>
  <si>
    <t>消防应急救援</t>
  </si>
  <si>
    <t>其他消防救援事务支出</t>
  </si>
  <si>
    <t>自然灾害救灾及恢复重建支出</t>
  </si>
  <si>
    <t>自然灾害救灾补助</t>
  </si>
  <si>
    <t>十九、预备费</t>
  </si>
  <si>
    <t>二十、其他支出</t>
  </si>
  <si>
    <t>年初预留</t>
  </si>
  <si>
    <t>其他支出</t>
  </si>
  <si>
    <t>二十、债务付息支出</t>
  </si>
  <si>
    <t>地方政府一般债务付息支出</t>
  </si>
  <si>
    <t>地方政府一般债券付息支出</t>
  </si>
  <si>
    <t>2025年德阳市罗江区一般公共预算收支预算平衡表</t>
  </si>
  <si>
    <t>收  入</t>
  </si>
  <si>
    <t>支  出</t>
  </si>
  <si>
    <t>补助下级支出</t>
  </si>
  <si>
    <t>一般性转移支付</t>
  </si>
  <si>
    <t>专项转移支付</t>
  </si>
  <si>
    <t>上解收入</t>
  </si>
  <si>
    <t>体制上解收入</t>
  </si>
  <si>
    <t>专项上解收入</t>
  </si>
  <si>
    <t>债务转贷支出</t>
  </si>
  <si>
    <t>地方政府一般债券转贷支出</t>
  </si>
  <si>
    <t>地方政府向外国政府借款转贷支出</t>
  </si>
  <si>
    <t>地方政府向国际组织借款转贷支出</t>
  </si>
  <si>
    <t>地方政府其他一般债务转贷支出</t>
  </si>
  <si>
    <t>2025年德阳市罗江区本级一般公共预算
经济分类科目支出预算表</t>
  </si>
  <si>
    <t>合    计</t>
  </si>
  <si>
    <t>一、机关工资福利支出</t>
  </si>
  <si>
    <t>其中：工资奖金津补贴</t>
  </si>
  <si>
    <t>社会保障缴费</t>
  </si>
  <si>
    <t>其他工资福利支出</t>
  </si>
  <si>
    <t>二、机关商品和服务支出</t>
  </si>
  <si>
    <t>其中：办公经费</t>
  </si>
  <si>
    <t>会议费</t>
  </si>
  <si>
    <t>培训费</t>
  </si>
  <si>
    <t>专用材料购置费</t>
  </si>
  <si>
    <t>委托业务费</t>
  </si>
  <si>
    <t>公务接待费</t>
  </si>
  <si>
    <t>公务用车运行维护费</t>
  </si>
  <si>
    <t>维修（护）费</t>
  </si>
  <si>
    <t>其他商品和服务支出</t>
  </si>
  <si>
    <t>三、机关资本性支出（一）</t>
  </si>
  <si>
    <t>其中：设备购置</t>
  </si>
  <si>
    <t>基础设施建设</t>
  </si>
  <si>
    <t>大型修缮</t>
  </si>
  <si>
    <t>其他资本性支出</t>
  </si>
  <si>
    <t>四、对事业单位经常性补助</t>
  </si>
  <si>
    <t>其中：工资福利支出</t>
  </si>
  <si>
    <t>商品和服务支出</t>
  </si>
  <si>
    <t>五 、对事业单位资本性补助</t>
  </si>
  <si>
    <t>其中：资本性支出</t>
  </si>
  <si>
    <t>资本性支出（基本建设）</t>
  </si>
  <si>
    <t>六、对企业补助</t>
  </si>
  <si>
    <t>其中：费用补贴</t>
  </si>
  <si>
    <t>其他对企业补助</t>
  </si>
  <si>
    <t>七、对个人和家庭的补助</t>
  </si>
  <si>
    <t>其中：社会福利和救助</t>
  </si>
  <si>
    <t>助学金</t>
  </si>
  <si>
    <t>离退休费</t>
  </si>
  <si>
    <t>其他对个人和家庭的补助</t>
  </si>
  <si>
    <t>八、对社会保障基金补助</t>
  </si>
  <si>
    <t>其中：对社会保险基金补助</t>
  </si>
  <si>
    <t>九、债务利息及费用支出</t>
  </si>
  <si>
    <t>其中：国内债务付息</t>
  </si>
  <si>
    <t>十、其他支出</t>
  </si>
  <si>
    <t>其中：其他支出</t>
  </si>
  <si>
    <t>2025年德阳市罗江区本级一般公共预算
经济分类科目基本支出预算表</t>
  </si>
  <si>
    <t>五、对事业单位资本性补助</t>
  </si>
  <si>
    <t>六、对个人和家庭的补助</t>
  </si>
  <si>
    <t>2025年德阳市罗江区对下一般公共预算
转移支付和税收返还预算表</t>
  </si>
  <si>
    <t>转移支付名称</t>
  </si>
  <si>
    <t>上年执行数</t>
  </si>
  <si>
    <t>本年预算数</t>
  </si>
  <si>
    <t>一、一般性转移支付</t>
  </si>
  <si>
    <t>其中：均衡性转移支付</t>
  </si>
  <si>
    <t xml:space="preserve">  重点生态功能区转移支付</t>
  </si>
  <si>
    <t xml:space="preserve">  县级基本财力保障机制奖补资金</t>
  </si>
  <si>
    <t xml:space="preserve">  资源枯竭城市转移支付</t>
  </si>
  <si>
    <t xml:space="preserve">  革命老区转移支付</t>
  </si>
  <si>
    <t xml:space="preserve">  民族地区转移支付</t>
  </si>
  <si>
    <t xml:space="preserve">  欠发达地区转移支付</t>
  </si>
  <si>
    <t xml:space="preserve">     共同财政事权转移支付</t>
  </si>
  <si>
    <t xml:space="preserve">      其中：成品油税费改革转移支付</t>
  </si>
  <si>
    <t xml:space="preserve">        城乡义务教育补助经费</t>
  </si>
  <si>
    <t xml:space="preserve"> 税收返还</t>
  </si>
  <si>
    <t xml:space="preserve"> 体制结算补助</t>
  </si>
  <si>
    <t>二、专项转移支付</t>
  </si>
  <si>
    <t>其中：民族事业发展专项资金</t>
  </si>
  <si>
    <t xml:space="preserve">          帮扶干部风险保障金</t>
  </si>
  <si>
    <t>注:本表无数据。</t>
  </si>
  <si>
    <t>2025年德阳市罗江区转移支付项目表</t>
  </si>
  <si>
    <t>地     区</t>
  </si>
  <si>
    <t>待清算分配数</t>
  </si>
  <si>
    <t>合计：</t>
  </si>
  <si>
    <t xml:space="preserve">2025年德阳市罗江区预算内基本建设支出预算表 </t>
  </si>
  <si>
    <t>单位:万元，%</t>
  </si>
  <si>
    <t>预算科目（项目）</t>
  </si>
  <si>
    <t>为上年执行</t>
  </si>
  <si>
    <t>一、本级支出</t>
  </si>
  <si>
    <t>（十一）农林水支出</t>
  </si>
  <si>
    <t>全域城乡融合及乡村振兴发展资金</t>
  </si>
  <si>
    <t>（十二）城乡社区支出</t>
  </si>
  <si>
    <t>周家坝污水处理厂运行维护管理费及污泥处置运输费</t>
  </si>
  <si>
    <t>二、对地方转移支付</t>
  </si>
  <si>
    <t>预算内基本建设支出合计</t>
  </si>
  <si>
    <t>本级支出合计</t>
  </si>
  <si>
    <t>备注：罗江区无对地方转移支付</t>
  </si>
  <si>
    <t>2025年德阳市罗江区本级重大投资计划和项目情况表</t>
  </si>
  <si>
    <t>项目名称</t>
  </si>
  <si>
    <t>建设
性质</t>
  </si>
  <si>
    <t>建设
年限</t>
  </si>
  <si>
    <t>总投资</t>
  </si>
  <si>
    <t>预算内投资</t>
  </si>
  <si>
    <t>建设内容</t>
  </si>
  <si>
    <t>备注</t>
  </si>
  <si>
    <t>承诺
资金</t>
  </si>
  <si>
    <t>已安排
投资</t>
  </si>
  <si>
    <t>2025年
投资建议</t>
  </si>
  <si>
    <t>建设
总规模</t>
  </si>
  <si>
    <t>2025年
建设内容</t>
  </si>
  <si>
    <t>一、重大基础设施</t>
  </si>
  <si>
    <t>德阳市罗江区三渔水库工程</t>
  </si>
  <si>
    <t>续建</t>
  </si>
  <si>
    <t>2025-
2026</t>
  </si>
  <si>
    <r>
      <t>新建小型水库1座，总库容913万m</t>
    </r>
    <r>
      <rPr>
        <vertAlign val="superscript"/>
        <sz val="12"/>
        <color theme="1"/>
        <rFont val="宋体"/>
        <charset val="134"/>
      </rPr>
      <t>3</t>
    </r>
    <r>
      <rPr>
        <sz val="12"/>
        <color theme="1"/>
        <rFont val="宋体"/>
        <charset val="134"/>
      </rPr>
      <t>，正常蓄水位524.5m，对应库容839m</t>
    </r>
    <r>
      <rPr>
        <vertAlign val="superscript"/>
        <sz val="12"/>
        <color theme="1"/>
        <rFont val="宋体"/>
        <charset val="134"/>
      </rPr>
      <t>3</t>
    </r>
    <r>
      <rPr>
        <sz val="12"/>
        <color theme="1"/>
        <rFont val="宋体"/>
        <charset val="134"/>
      </rPr>
      <t>，防洪库容607万m</t>
    </r>
    <r>
      <rPr>
        <vertAlign val="superscript"/>
        <sz val="12"/>
        <color theme="1"/>
        <rFont val="宋体"/>
        <charset val="134"/>
      </rPr>
      <t>3</t>
    </r>
    <r>
      <rPr>
        <sz val="12"/>
        <color theme="1"/>
        <rFont val="宋体"/>
        <charset val="134"/>
      </rPr>
      <t>。</t>
    </r>
  </si>
  <si>
    <t>合  计</t>
  </si>
  <si>
    <t>2025年德阳市罗江区本级政府性基金预算收入预算表</t>
  </si>
  <si>
    <t>一、政府性基金收入</t>
  </si>
  <si>
    <t>农网还贷资金收入</t>
  </si>
  <si>
    <t>国家电影事业发展专项资金收入</t>
  </si>
  <si>
    <t>国有土地收益基金收入</t>
  </si>
  <si>
    <t>农业土地开发资金收入</t>
  </si>
  <si>
    <t>国有土地使用权出让收入</t>
  </si>
  <si>
    <t>大中型水库库区基金收入</t>
  </si>
  <si>
    <t>彩票公益金收入</t>
  </si>
  <si>
    <t>城市基础设施配套费收入</t>
  </si>
  <si>
    <t>污水处理费收入</t>
  </si>
  <si>
    <t>二、专项债务对应项目专项收入</t>
  </si>
  <si>
    <t>港口建设费专项债务对应项目专项收入</t>
  </si>
  <si>
    <t>国家电影事业发展专项资金专项债务对应项目专项收入</t>
  </si>
  <si>
    <t>国有土地使用权出让金专项债务对应项目专项收入</t>
  </si>
  <si>
    <t>国有土地收益基金专项债务对应项目专项收入</t>
  </si>
  <si>
    <t>农业土地开发资金专项债务对应项目专项收入</t>
  </si>
  <si>
    <t>其他政府性基金专项债务对应项目专项收入</t>
  </si>
  <si>
    <t>政府性基金预算收入合计</t>
  </si>
  <si>
    <t>2025年德阳市罗江区政府性基金预算支出预算表</t>
  </si>
  <si>
    <t>一、科学技术支出</t>
  </si>
  <si>
    <t>核电站乏燃料处理处置基金支出</t>
  </si>
  <si>
    <t>二、文化旅游体育与传媒支出</t>
  </si>
  <si>
    <t>国家电影事业发展专项资金安排的支出</t>
  </si>
  <si>
    <t>旅游发展基金支出</t>
  </si>
  <si>
    <t>国家电影事业发展专项资金对应专项债务收入安排的支出</t>
  </si>
  <si>
    <t>三、社会保障和就业支出</t>
  </si>
  <si>
    <t>大中型水库移民后期扶持基金支出</t>
  </si>
  <si>
    <t>小型水库移民扶助基金安排的支出</t>
  </si>
  <si>
    <t>小型水库移民扶助基金对应专项债务收入安排的支出</t>
  </si>
  <si>
    <t>四、节能环保支出</t>
  </si>
  <si>
    <t>可再生能源电价附加收入安排的支出</t>
  </si>
  <si>
    <t>五、城乡社区支出</t>
  </si>
  <si>
    <t>国有土地使用权出让收入安排的支出</t>
  </si>
  <si>
    <t>国有土地收益基金安排的支出</t>
  </si>
  <si>
    <t>农业土地开发资金安排的支出</t>
  </si>
  <si>
    <t>城市基础设施配套费安排的支出</t>
  </si>
  <si>
    <t>污水处理费安排的支出</t>
  </si>
  <si>
    <t>土地储备专项债券收入安排的支出</t>
  </si>
  <si>
    <t>棚户区改造专项债券收入安排的支出</t>
  </si>
  <si>
    <t>城市基础设施配套费对应专项债务收入安排的支出</t>
  </si>
  <si>
    <t>污水处理费对应专项债务收入安排的支出</t>
  </si>
  <si>
    <t>国有土地使用权出让收入对应专项债务收入安排的支出</t>
  </si>
  <si>
    <t>六、农林水支出</t>
  </si>
  <si>
    <t>大中型水库库区基金安排的支出</t>
  </si>
  <si>
    <t>国家重大水利工程建设基金安排的支出</t>
  </si>
  <si>
    <t>大中型水库库区基金对应专项债务收入安排的支出</t>
  </si>
  <si>
    <t>国家重大水利工程建设基金对应专项债务收入安排的支出</t>
  </si>
  <si>
    <t>七、交通运输支出</t>
  </si>
  <si>
    <t>车辆通行费安排的支出</t>
  </si>
  <si>
    <t>港口建设费安排的支出</t>
  </si>
  <si>
    <t>民航发展基金支出</t>
  </si>
  <si>
    <t>政府收费公路专项债券收入安排的支出</t>
  </si>
  <si>
    <t>车辆通行费对应专项债务收入安排的支出</t>
  </si>
  <si>
    <t>港口建设费对应专项债务收入安排的支出</t>
  </si>
  <si>
    <t>八、资源勘探工业信息等支出</t>
  </si>
  <si>
    <t>农网还贷资金支出</t>
  </si>
  <si>
    <t>九、其他支出</t>
  </si>
  <si>
    <t>其他政府性基金及对应专项债务收入安排的支出</t>
  </si>
  <si>
    <t>彩票发行销售机构业务费安排的支出</t>
  </si>
  <si>
    <t>彩票公益金安排的支出</t>
  </si>
  <si>
    <t>十、债务付息支出</t>
  </si>
  <si>
    <t>地方政府专项债务付息支出</t>
  </si>
  <si>
    <t>十一、债务发行费用支出</t>
  </si>
  <si>
    <t>地方政府专项债务发行费用支出</t>
  </si>
  <si>
    <t>十二、抗疫特别国债安排的支出</t>
  </si>
  <si>
    <t>政府性基金预算支出合计</t>
  </si>
  <si>
    <t>2025年德阳市罗江区政府性基金预算收支预算平衡表</t>
  </si>
  <si>
    <t>政府性基金预算收入</t>
  </si>
  <si>
    <t>政府性基金预算支出</t>
  </si>
  <si>
    <t>地方政府专项债务还本支出</t>
  </si>
  <si>
    <t>地方政府专项债务转贷收入</t>
  </si>
  <si>
    <t>2025年德阳市罗江区政府性基金预算收入预算表</t>
  </si>
  <si>
    <t>2025年德阳市罗江区区级政府性基金预算支出预算表</t>
  </si>
  <si>
    <t>一、城乡社区支出</t>
  </si>
  <si>
    <t>征地和拆迁补偿支出</t>
  </si>
  <si>
    <t>土地开发支出</t>
  </si>
  <si>
    <t>农村基础设施建设支出</t>
  </si>
  <si>
    <t>其他国有土地使用权出让收入安排的支出</t>
  </si>
  <si>
    <t>城市公共设施</t>
  </si>
  <si>
    <t>其他污水处理费安排的支出</t>
  </si>
  <si>
    <t>二、其他支出</t>
  </si>
  <si>
    <t>用于社会福利的彩票公益金支出</t>
  </si>
  <si>
    <t>用于体育事业的彩票公益金支出</t>
  </si>
  <si>
    <t>三、债务还本支出</t>
  </si>
  <si>
    <t>土地储备专项债券还本支出</t>
  </si>
  <si>
    <t>其他地方自行试点项目收益专项债券还本支出</t>
  </si>
  <si>
    <t>四、债务付息支出</t>
  </si>
  <si>
    <t>国有土地使用权出让金债务付息支出</t>
  </si>
  <si>
    <t>土地储备专项债券付息支出</t>
  </si>
  <si>
    <t>棚户区改造专项债券付息支出</t>
  </si>
  <si>
    <t>其他地方自行试点项目收益专项债券付息支出</t>
  </si>
  <si>
    <t>五、债务发行费用支出</t>
  </si>
  <si>
    <t>其他地方自行试点项目收益专项债券发行费用支出</t>
  </si>
  <si>
    <t>支出合计</t>
  </si>
  <si>
    <t>2025年德阳市罗江区对下政府性基金预算
转移支付预算表</t>
  </si>
  <si>
    <t>预    算    科    目</t>
  </si>
  <si>
    <t>一、文化旅游体育与传媒支出</t>
  </si>
  <si>
    <t>其中：国家电影事业发展专项资金安排的支出</t>
  </si>
  <si>
    <t xml:space="preserve">     其中：其他国家电影事业发展专项资金支出</t>
  </si>
  <si>
    <t>注：本表无数据。</t>
  </si>
  <si>
    <t>2025年德阳市罗江区国有资本经营预算收入预算表</t>
  </si>
  <si>
    <t>单位：万元，%</t>
  </si>
  <si>
    <t>预  算  科  目</t>
  </si>
  <si>
    <t>2024年
执行数</t>
  </si>
  <si>
    <t>2025年
预算数</t>
  </si>
  <si>
    <t>为上年
执行</t>
  </si>
  <si>
    <t>一、利润收入</t>
  </si>
  <si>
    <r>
      <rPr>
        <sz val="11"/>
        <rFont val="宋体"/>
        <charset val="134"/>
      </rPr>
      <t xml:space="preserve"> </t>
    </r>
    <r>
      <rPr>
        <sz val="11"/>
        <rFont val="宋体"/>
        <charset val="134"/>
      </rPr>
      <t xml:space="preserve">   </t>
    </r>
    <r>
      <rPr>
        <sz val="11"/>
        <rFont val="宋体"/>
        <charset val="134"/>
      </rPr>
      <t>烟草企业利润收入</t>
    </r>
  </si>
  <si>
    <t xml:space="preserve">    其他国有资本经营预算企业利润收入</t>
  </si>
  <si>
    <t>二、股利、股息收入</t>
  </si>
  <si>
    <t xml:space="preserve">    国有控股公司股利、股息收入</t>
  </si>
  <si>
    <t xml:space="preserve">    国有参股公司股利、股息收入</t>
  </si>
  <si>
    <t xml:space="preserve">    金融企业股利、股息收入（国资预算）</t>
  </si>
  <si>
    <t xml:space="preserve">    其他国有资本经营预算企业股利、股息收入</t>
  </si>
  <si>
    <t>三、产权转让收入</t>
  </si>
  <si>
    <t xml:space="preserve">    国有股减持收入</t>
  </si>
  <si>
    <t xml:space="preserve">    其他国有资本经营预算企业产权转让收入</t>
  </si>
  <si>
    <t>四、清算收入</t>
  </si>
  <si>
    <t xml:space="preserve">    国有股权、股份清算收入</t>
  </si>
  <si>
    <t>其他国有资本经营预算企业清算收入</t>
  </si>
  <si>
    <t>五、其他收入</t>
  </si>
  <si>
    <t xml:space="preserve">    其他国有资本经营预算收入</t>
  </si>
  <si>
    <t>国有资本经营预算收入合计</t>
  </si>
  <si>
    <t>2025年德阳市罗江区国有资本经营预算支出预算表</t>
  </si>
  <si>
    <t>一、解决历史遗留问题及改革成本支出</t>
  </si>
  <si>
    <t xml:space="preserve">        厂办大集体改革支出</t>
  </si>
  <si>
    <t xml:space="preserve"> “三供一业”移交补助支出</t>
  </si>
  <si>
    <t xml:space="preserve"> 国有企业办职教幼教补助支出</t>
  </si>
  <si>
    <t xml:space="preserve"> 其他解决历史遗留问题及改革成本支出</t>
  </si>
  <si>
    <t>二、国有企业资本金注入</t>
  </si>
  <si>
    <t xml:space="preserve"> 国有经济结构调整支出</t>
  </si>
  <si>
    <t xml:space="preserve"> 公益性设施投资支出</t>
  </si>
  <si>
    <t xml:space="preserve"> 前瞻性战略性产业发展支出</t>
  </si>
  <si>
    <t xml:space="preserve"> 其他国有企业资本金注入</t>
  </si>
  <si>
    <t>三、国有企业政策性补贴</t>
  </si>
  <si>
    <t xml:space="preserve"> 国有企业政策性补贴</t>
  </si>
  <si>
    <t>四、其他国有资本经营预算支出</t>
  </si>
  <si>
    <t xml:space="preserve"> 其他国有资本经营预算支出</t>
  </si>
  <si>
    <t>国有资本经营预算支出合计</t>
  </si>
  <si>
    <t>2025年德阳市罗江区国有资本经营预算收支预算平衡表</t>
  </si>
  <si>
    <t>国有资本经营预算收入</t>
  </si>
  <si>
    <t>国有资本经营预算支出</t>
  </si>
  <si>
    <t xml:space="preserve">  上级补助收入</t>
  </si>
  <si>
    <t xml:space="preserve">  上解支出</t>
  </si>
  <si>
    <t xml:space="preserve">  上年结余收入</t>
  </si>
  <si>
    <t xml:space="preserve">  调出资金</t>
  </si>
  <si>
    <t>2025年德阳市罗江区区级国有资本经营预算收入预算表</t>
  </si>
  <si>
    <t xml:space="preserve">    石油石化企业利润收入</t>
  </si>
  <si>
    <t xml:space="preserve">    电力企业利润收入</t>
  </si>
  <si>
    <t xml:space="preserve">    国有股权、股份转让收入</t>
  </si>
  <si>
    <t xml:space="preserve">    国有独资企业产权转让收入</t>
  </si>
  <si>
    <t xml:space="preserve">    国有独资企业清算收入</t>
  </si>
  <si>
    <t xml:space="preserve">    其他国有资本经营预算企业清算收入</t>
  </si>
  <si>
    <t>2025年德阳市罗江区区级国有资本经营预算支出预算表</t>
  </si>
  <si>
    <t xml:space="preserve">        厂办大集体改革支出 </t>
  </si>
  <si>
    <t xml:space="preserve">    国有企业退休人员社会化管理补助支出</t>
  </si>
  <si>
    <t>2025年德阳市罗江区区级国有资本经营预算收支预算平衡表</t>
  </si>
  <si>
    <t xml:space="preserve">  补助下级支出</t>
  </si>
  <si>
    <t xml:space="preserve">  上解收入</t>
  </si>
  <si>
    <t>2025年德阳市罗江区对下国有资本经营预算
转移支付预算表</t>
  </si>
  <si>
    <r>
      <rPr>
        <b/>
        <sz val="11"/>
        <rFont val="宋体"/>
        <charset val="134"/>
      </rPr>
      <t>预 算</t>
    </r>
    <r>
      <rPr>
        <b/>
        <sz val="11"/>
        <rFont val="宋体"/>
        <charset val="134"/>
      </rPr>
      <t xml:space="preserve"> </t>
    </r>
    <r>
      <rPr>
        <b/>
        <sz val="11"/>
        <rFont val="宋体"/>
        <charset val="134"/>
      </rPr>
      <t>科</t>
    </r>
    <r>
      <rPr>
        <b/>
        <sz val="11"/>
        <rFont val="宋体"/>
        <charset val="134"/>
      </rPr>
      <t xml:space="preserve"> </t>
    </r>
    <r>
      <rPr>
        <b/>
        <sz val="11"/>
        <rFont val="宋体"/>
        <charset val="134"/>
      </rPr>
      <t>目</t>
    </r>
  </si>
  <si>
    <t>执行数</t>
  </si>
  <si>
    <t>为上年
执行数</t>
  </si>
  <si>
    <t>2025年德阳市罗江区社会保险基金预算收入预算表</t>
  </si>
  <si>
    <t>一、企业职工基本养老保险基金收入</t>
  </si>
  <si>
    <t>其中：企业职工基本养老保险费收入</t>
  </si>
  <si>
    <t xml:space="preserve">      企业职工基本养老保险基金财政补贴收入</t>
  </si>
  <si>
    <t xml:space="preserve">      企业职工基本养老保险基金利息收入</t>
  </si>
  <si>
    <t xml:space="preserve">      企业职工基本养老保险基金委托投资收益</t>
  </si>
  <si>
    <t xml:space="preserve">      其他企业职工基本养老保险基金收入</t>
  </si>
  <si>
    <t>二、失业保险基金收入</t>
  </si>
  <si>
    <t>其中：失业保险费收入</t>
  </si>
  <si>
    <t xml:space="preserve">      失业保险基金财政补贴收入</t>
  </si>
  <si>
    <t xml:space="preserve">      失业保险基金利息收入</t>
  </si>
  <si>
    <t xml:space="preserve">      其他失业保险基金收入</t>
  </si>
  <si>
    <t>三、职工基本医疗保险基金收入</t>
  </si>
  <si>
    <t>其中：职工基本医疗保险费收入</t>
  </si>
  <si>
    <t xml:space="preserve">      职工基本医疗保险基金财政补贴收入</t>
  </si>
  <si>
    <t xml:space="preserve">      职工基本医疗保险基金利息收入</t>
  </si>
  <si>
    <t xml:space="preserve">      其他职工基本医疗保险基金收入</t>
  </si>
  <si>
    <t>四、工伤保险基金收入</t>
  </si>
  <si>
    <t>其中：工伤保险费收入</t>
  </si>
  <si>
    <t xml:space="preserve">      工伤保险基金财政补贴收入</t>
  </si>
  <si>
    <t xml:space="preserve">      工伤保险基金利息收入</t>
  </si>
  <si>
    <t xml:space="preserve">      职业伤害保障费收入</t>
  </si>
  <si>
    <t xml:space="preserve">      其他工伤保险基金收入</t>
  </si>
  <si>
    <t>五、城乡居民基本养老保险基金收入</t>
  </si>
  <si>
    <t>其中：城乡居民基本养老保险基金缴费收入</t>
  </si>
  <si>
    <t xml:space="preserve">      城乡居民基本养老保险基金财政补贴收入</t>
  </si>
  <si>
    <t xml:space="preserve">      城乡居民基本养老保险基金利息收入</t>
  </si>
  <si>
    <t xml:space="preserve">      城乡居民基本养老保险基金委托投资收益</t>
  </si>
  <si>
    <t xml:space="preserve">      城乡居民基本养老保险基金集体补助收入</t>
  </si>
  <si>
    <t xml:space="preserve">      其他城乡居民基本养老保险基金收入</t>
  </si>
  <si>
    <t>六、机关事业单位基本养老保险基金收入</t>
  </si>
  <si>
    <t>其中：机关事业单位基本养老保险费收入</t>
  </si>
  <si>
    <t xml:space="preserve">      机关事业单位基本养老保险基金财政补贴收入</t>
  </si>
  <si>
    <t xml:space="preserve">      机关事业单位基本养老保险基金利息收入</t>
  </si>
  <si>
    <t xml:space="preserve">      机关事业单位基本养老保险基金委托投资收益</t>
  </si>
  <si>
    <t xml:space="preserve">      其他机关事业单位基本养老保险基金收入</t>
  </si>
  <si>
    <t>七、城乡居民基本医疗保险基金收入</t>
  </si>
  <si>
    <t>其中：城乡居民基本医疗保险费收入</t>
  </si>
  <si>
    <t xml:space="preserve">      城乡居民基本医疗保险基金财政补贴收入</t>
  </si>
  <si>
    <t xml:space="preserve">      城乡居民基本医疗保险基金利息收入</t>
  </si>
  <si>
    <t xml:space="preserve">      其他城乡居民基本医疗保险基金收入</t>
  </si>
  <si>
    <t>社会保险基金预算收入合计</t>
  </si>
  <si>
    <t>备注：本表无数据。2023年，区级未编制社会保险基金预算。按照《四川省人力资源和社会保障厅 四川省财政厅&lt;关于进一步完善城乡居民养老保险制度的通知&gt;》（川人社发〔2022〕20号）文件规定，从2023年1月1日起，实施城乡居民基本养老保险统收统支市级统筹制度，由市级统一编制社会保险基金收支预算。</t>
  </si>
  <si>
    <t>2025年德阳市罗江区社会保险基金预算支出预算表</t>
  </si>
  <si>
    <t>一、企业职工基本养老保险基金支出</t>
  </si>
  <si>
    <t>其中：基本养老金</t>
  </si>
  <si>
    <t xml:space="preserve">      医疗补助金</t>
  </si>
  <si>
    <t xml:space="preserve">      丧葬抚恤补助</t>
  </si>
  <si>
    <t xml:space="preserve">      其他企业职工基本养老保险基金支出</t>
  </si>
  <si>
    <t>二、失业保险基金支出</t>
  </si>
  <si>
    <t>其中：失业保险金</t>
  </si>
  <si>
    <t xml:space="preserve">      医疗保险费</t>
  </si>
  <si>
    <t xml:space="preserve">      职业培训和职业介绍补贴</t>
  </si>
  <si>
    <t xml:space="preserve">      技能提升补贴支出</t>
  </si>
  <si>
    <t xml:space="preserve">      稳定岗位补贴支出</t>
  </si>
  <si>
    <t xml:space="preserve">      其他费用支出</t>
  </si>
  <si>
    <t xml:space="preserve">      其他失业保险基金支出</t>
  </si>
  <si>
    <t>三、职工基本医疗保险基金支出</t>
  </si>
  <si>
    <t>其中：职工基本医疗保险统筹基金</t>
  </si>
  <si>
    <t xml:space="preserve">      职工基本医疗保险个人账户基金</t>
  </si>
  <si>
    <t xml:space="preserve">      其他职工基本医疗保险基金支出</t>
  </si>
  <si>
    <t>四、工伤保险基金支出</t>
  </si>
  <si>
    <t>其中：工伤保险待遇</t>
  </si>
  <si>
    <t xml:space="preserve">      劳动能力鉴定支出</t>
  </si>
  <si>
    <t xml:space="preserve">      工伤预防费用支出</t>
  </si>
  <si>
    <t xml:space="preserve">      职业伤害保障支出</t>
  </si>
  <si>
    <t xml:space="preserve">      其他工伤保险基金支出</t>
  </si>
  <si>
    <t>五、城乡居民基本养老保险基金支出</t>
  </si>
  <si>
    <t>其中：基础养老金支出</t>
  </si>
  <si>
    <t xml:space="preserve">      个人账户养老金支出</t>
  </si>
  <si>
    <t xml:space="preserve">      丧葬抚恤补助支出</t>
  </si>
  <si>
    <t xml:space="preserve">      其他城乡居民基本养老保险基金支出</t>
  </si>
  <si>
    <t>六、机关事业单位基本养老保险基金支出</t>
  </si>
  <si>
    <t>其中：基本养老金支出</t>
  </si>
  <si>
    <t xml:space="preserve">      其他机关事业单位基本养老保险基金支出</t>
  </si>
  <si>
    <t>七、城乡居民基本医疗保险基金支出</t>
  </si>
  <si>
    <t>其中：城乡居民基本医疗保险基金医疗待遇支出</t>
  </si>
  <si>
    <t xml:space="preserve">      城乡居民大病保险支出</t>
  </si>
  <si>
    <t xml:space="preserve">      其他城乡居民基本医疗保险基金支出</t>
  </si>
  <si>
    <t>社会保险基金预算支出合计</t>
  </si>
  <si>
    <t>2025年德阳市罗江区社会保险基金预算收支预算平衡表</t>
  </si>
  <si>
    <t>社会保险基金预算收入</t>
  </si>
  <si>
    <t>社会保险基金预算支出</t>
  </si>
  <si>
    <t>社会保险基金转移支出</t>
  </si>
  <si>
    <t>企业职工基本养老保险基金</t>
  </si>
  <si>
    <t>失业保险基金</t>
  </si>
  <si>
    <t>职工基本医疗保险基金</t>
  </si>
  <si>
    <t>工伤保险基金</t>
  </si>
  <si>
    <t>城乡居民基本养老保险基金</t>
  </si>
  <si>
    <t>机关事业单位基本养老保险基金</t>
  </si>
  <si>
    <t>社会保险基金补助下级支出</t>
  </si>
  <si>
    <t>城乡居民基本医疗保险基金</t>
  </si>
  <si>
    <t>社会保险基金转移收入</t>
  </si>
  <si>
    <t>社会保险基金上级补助收入</t>
  </si>
  <si>
    <t>社会保险基金上解上级支出</t>
  </si>
  <si>
    <t xml:space="preserve">  社会保险基金下级上解收入</t>
  </si>
  <si>
    <t>年终结余</t>
  </si>
  <si>
    <t>年末滚存结余</t>
  </si>
  <si>
    <t>2025年德阳市罗江区区级社会保险基金预算收入预算表</t>
  </si>
  <si>
    <t>2025年德阳市罗江区区级社会保险基金预算支出预算表</t>
  </si>
  <si>
    <t>2025年德阳市罗江区区级社会保险基金预算收支预算平衡表</t>
  </si>
  <si>
    <t>德阳市罗江区2023年地方政府债务限额及余额预算情况表</t>
  </si>
  <si>
    <t>地   区</t>
  </si>
  <si>
    <t>2024年债务限额</t>
  </si>
  <si>
    <t>2024年债务余额预计执行数</t>
  </si>
  <si>
    <t>一般债务</t>
  </si>
  <si>
    <t>专项债务</t>
  </si>
  <si>
    <t>公  式</t>
  </si>
  <si>
    <t>A=B+C</t>
  </si>
  <si>
    <t>B</t>
  </si>
  <si>
    <t>C</t>
  </si>
  <si>
    <t>D=E+F</t>
  </si>
  <si>
    <t>E</t>
  </si>
  <si>
    <t>F</t>
  </si>
  <si>
    <t xml:space="preserve">  罗江区</t>
  </si>
  <si>
    <t>注：1.本表反映上一年度本地区、本级及所属地区地方政府债务限额及余额预计执行数。
    2.本表由县级以上地方各级财政部门在本级人民代表大会批准预算后二十日内公开。                           说明：罗江区无下级预算单位。</t>
  </si>
  <si>
    <t>德阳市罗江区地方政府一般债务余额情况表</t>
  </si>
  <si>
    <t>项    目</t>
  </si>
  <si>
    <t>一、2023年末地方政府一般债务余额实际数</t>
  </si>
  <si>
    <t>二、2024年末地方政府一般债务限额</t>
  </si>
  <si>
    <t>三、2024年地方政府一般债务发行额</t>
  </si>
  <si>
    <t xml:space="preserve">    中央转贷地方的国际金融组织和外国政府贷款</t>
  </si>
  <si>
    <t xml:space="preserve">    2024年地方政府一般债券发行额</t>
  </si>
  <si>
    <t>四、2024年地方政府一般债务还本额</t>
  </si>
  <si>
    <t>五、2024年末地方政府一般债务余额预计执行数</t>
  </si>
  <si>
    <t>六、2024年末地方政府一般债务剩余年限（年）</t>
  </si>
  <si>
    <t>1-26年</t>
  </si>
  <si>
    <t>七、2025年预计地方政府一般债务新增举债额度</t>
  </si>
  <si>
    <t>八、2025年预计地方政府一般债务限额</t>
  </si>
  <si>
    <t>注：1.本表反映本地区上两年度一般债务余额，上一年度一般债务限额、发行额、还本支出及余额，本年度一般债务新增举债额度及限额。
    2.本表由县级以上地方各级财政部门在本级人民代表大会批准预算后二十日内公开。</t>
  </si>
  <si>
    <t>德阳市罗江区地方政府专项债务余额情况表</t>
  </si>
  <si>
    <t>一、2023年末地方政府专项债务余额实际数</t>
  </si>
  <si>
    <t>二、2024年末地方政府专项债务限额</t>
  </si>
  <si>
    <t>三、2024年地方政府专项债务发行额</t>
  </si>
  <si>
    <t>四、2024年地方政府专项债务还本额</t>
  </si>
  <si>
    <t>五、2024年末地方政府专项债务余额预计执行数</t>
  </si>
  <si>
    <t>六、2024年末地方政府专项债务剩余年限（年）</t>
  </si>
  <si>
    <t>1-30年</t>
  </si>
  <si>
    <t>七、2025年地方政府专项债务新增举债额度</t>
  </si>
  <si>
    <t>八、2025年末预计地方政府专项债务限额</t>
  </si>
  <si>
    <t>注：1.本表反映本地区上两年度专项债务余额，上一年度专项债务限额、发行额、还本支出及余额，本年度专项债务新增举债额度及限额。
    2.本表由县级以上地方各级财政部门在本级人民代表大会批准预算后二十日内公开。</t>
  </si>
  <si>
    <t>德阳市罗江区地方政府债券发行及还本付息情况表</t>
  </si>
  <si>
    <t>公式</t>
  </si>
  <si>
    <t>本地区</t>
  </si>
  <si>
    <t>本级</t>
  </si>
  <si>
    <t>一、2023年发行预计执行数</t>
  </si>
  <si>
    <t>A=B+D</t>
  </si>
  <si>
    <t>（一）一般债券</t>
  </si>
  <si>
    <t xml:space="preserve">   其中：再融资债券</t>
  </si>
  <si>
    <t>（二）专项债券</t>
  </si>
  <si>
    <t>D</t>
  </si>
  <si>
    <t>二、2024年还本预计执行数</t>
  </si>
  <si>
    <t>F=G+H</t>
  </si>
  <si>
    <t>G</t>
  </si>
  <si>
    <t>H</t>
  </si>
  <si>
    <t>三、2024年付息预计执行数</t>
  </si>
  <si>
    <t>I=J+K</t>
  </si>
  <si>
    <t>J</t>
  </si>
  <si>
    <t>K</t>
  </si>
  <si>
    <t>四、2025年还本预算数</t>
  </si>
  <si>
    <t>L=M+O</t>
  </si>
  <si>
    <t>M</t>
  </si>
  <si>
    <t xml:space="preserve">   其中：再融资</t>
  </si>
  <si>
    <t xml:space="preserve">         财政预算安排 </t>
  </si>
  <si>
    <t>N</t>
  </si>
  <si>
    <t>O</t>
  </si>
  <si>
    <t xml:space="preserve">         财政预算安排</t>
  </si>
  <si>
    <t>P</t>
  </si>
  <si>
    <t>五、2025年付息预算数</t>
  </si>
  <si>
    <t>Q=R+S</t>
  </si>
  <si>
    <t>R</t>
  </si>
  <si>
    <t>S</t>
  </si>
  <si>
    <t>注：1.本表反映本地区、本级上一年度地方政府债券（含再融资债券）发行及还本付息支出预计执行数、本年度地方政府债券还本付息支出预算数等。
    2.本表由县级以上地方各级财政部门在本级人民代表大会批准预算后二十日内公开。
    3.付息数据中含手续费。</t>
  </si>
  <si>
    <t>德阳市罗江区本级2024年地方政府专项债务表</t>
  </si>
  <si>
    <t>项目</t>
  </si>
  <si>
    <t>一、专项债券收入</t>
  </si>
  <si>
    <t>二、专项债券支出</t>
  </si>
  <si>
    <t>三、还本付息</t>
  </si>
  <si>
    <t xml:space="preserve">    其中：还本预计执行数</t>
  </si>
  <si>
    <t xml:space="preserve">          付息预计执行数</t>
  </si>
  <si>
    <t>四、项目负债规模</t>
  </si>
  <si>
    <t>五、已发行专项债券期限（年）</t>
  </si>
  <si>
    <t>5-30年</t>
  </si>
  <si>
    <t>六、已发行专项债券利率（%）</t>
  </si>
  <si>
    <t>2.1%-2.7%</t>
  </si>
  <si>
    <t>注：1.本表反映上一年度本级政府专项债券收入、支出、还本付息情况，反映本级项目的负债规模、期限、利率、还本付息等情况。
    2.本表由县级以上地方各级财政部门在本级人民代表大会批准预算后二十日内公开。</t>
  </si>
  <si>
    <t>德阳市罗江区本级2024年新增政府债券项目实施情况表</t>
  </si>
  <si>
    <t>区划名称</t>
  </si>
  <si>
    <t>项目实施单位</t>
  </si>
  <si>
    <t>新增债券资金发行金额</t>
  </si>
  <si>
    <t>财政部门资金拨付</t>
  </si>
  <si>
    <t>项目概况</t>
  </si>
  <si>
    <t>一般债券</t>
  </si>
  <si>
    <t>专项债券</t>
  </si>
  <si>
    <t>拨付金额</t>
  </si>
  <si>
    <t>拨付进度（%）</t>
  </si>
  <si>
    <t>罗江区</t>
  </si>
  <si>
    <t>四川罗江经济技术开发区</t>
  </si>
  <si>
    <t>德阳市罗江区经开区园区基础设施提档升级建设项目</t>
  </si>
  <si>
    <t>在建</t>
  </si>
  <si>
    <t>德阳市潺亭水务有限公司</t>
  </si>
  <si>
    <t>德阳市罗江区第三自来水厂及配套设施建设项目</t>
  </si>
  <si>
    <t>西南发展集团</t>
  </si>
  <si>
    <t>罗江城际列车客运枢纽停车场及配套设施建设项目</t>
  </si>
  <si>
    <t>芯谷农业发展有限公司</t>
  </si>
  <si>
    <t>德阳市罗江区种业现代农业园区建设项目</t>
  </si>
  <si>
    <t>区教体局</t>
  </si>
  <si>
    <t>德阳市罗江区幼儿园建设项目（第四幼儿园）</t>
  </si>
  <si>
    <t>已完工</t>
  </si>
  <si>
    <t>区财政局</t>
  </si>
  <si>
    <t>贫困村提升工程过桥中长期贷款项目</t>
  </si>
  <si>
    <t>城镇保障性安居工程建设</t>
  </si>
  <si>
    <t>罗江县棚户区改造项目</t>
  </si>
  <si>
    <t>注：1.本表反映本级上一年度安排的新增地方政府债券资金使用情况。
    2.本表由县级以上地方各级财政部门在本级人民代表大会批准预算后二十日内公开。</t>
  </si>
  <si>
    <t>德阳市罗江区2024年地方政府债务限额提前下达情况表</t>
  </si>
  <si>
    <t>下级</t>
  </si>
  <si>
    <t>一、2024年地方政府债务限额</t>
  </si>
  <si>
    <t>其中： 一般债务限额</t>
  </si>
  <si>
    <t xml:space="preserve">       专项债务限额</t>
  </si>
  <si>
    <t>二、提前下达的2025年新增地方政府债务限额</t>
  </si>
  <si>
    <t>与预算草案保持一致</t>
  </si>
  <si>
    <t>注：1.本表反映本地区及本级预算中列示提前下达的新增地方政府债务限额情况。
    2.本表由县级以上地方各级财政部门在本级人民代表大会批准预算后二十日内公开。                说明：罗江区无下级预算单位。</t>
  </si>
  <si>
    <t>德阳市罗江区本级2024年提前下达新增地方政府债券资金安排情况表</t>
  </si>
  <si>
    <t>项目领域</t>
  </si>
  <si>
    <t>项目主管部门</t>
  </si>
  <si>
    <t>债券性质</t>
  </si>
  <si>
    <t>发行金额</t>
  </si>
  <si>
    <t>罗江区新型城市信息基础设施建设项目</t>
  </si>
  <si>
    <t>新型基础设施</t>
  </si>
  <si>
    <t>区发改局</t>
  </si>
  <si>
    <t>产业园区基础设施</t>
  </si>
  <si>
    <t>经开区</t>
  </si>
  <si>
    <t>交通</t>
  </si>
  <si>
    <t>区交通局</t>
  </si>
  <si>
    <t>德阳市罗江区金山镇棚户区改造项目（金山湖片区）</t>
  </si>
  <si>
    <t>棚户区改造</t>
  </si>
  <si>
    <t>区住建局</t>
  </si>
  <si>
    <t>注：1.本表反映本级当年提前下达的新增地方政府债券资金安排情况。
    2.本表由县级以上地方各级财政部门在本级人民代表大会批准预算后二十日内公开。</t>
  </si>
  <si>
    <t>德阳市罗江区2025年地方政府债务限额调整情况表</t>
  </si>
  <si>
    <t>二、2025年新增地方政府债务限额</t>
  </si>
  <si>
    <t>与预算草案一致</t>
  </si>
  <si>
    <t>附：提前下达的2025年新增地方政府债务限额</t>
  </si>
  <si>
    <t>G=H+I</t>
  </si>
  <si>
    <t>I</t>
  </si>
  <si>
    <t>三、2025年地方政府债务限额</t>
  </si>
  <si>
    <t>J=K+L</t>
  </si>
  <si>
    <t>L</t>
  </si>
  <si>
    <t>注：1.本表反映本地区及本级当年地方政府债务限额调整情况。
    2.本表由县级以上地方各级财政部门在本级人民代表大会常务委员会批准预算调整方案后二十日内公开。                                                                           说明：罗江区无下级预算单位。</t>
  </si>
  <si>
    <t>德阳市罗江区2025年限额调整地方政府债券资金安排表</t>
  </si>
  <si>
    <t>序号</t>
  </si>
  <si>
    <t>交通基础设施</t>
  </si>
  <si>
    <t>注：1.本表反映本级当年新增地方政府债券资金安排情况。
    2.本表由县级以上地方各级财政部门在本级人民代表大会常务委员会批准预算调整方案后二十日内公开。</t>
  </si>
</sst>
</file>

<file path=xl/styles.xml><?xml version="1.0" encoding="utf-8"?>
<styleSheet xmlns="http://schemas.openxmlformats.org/spreadsheetml/2006/main">
  <numFmts count="16">
    <numFmt numFmtId="176" formatCode="###0"/>
    <numFmt numFmtId="177" formatCode="0_ ;[Red]\-0\ "/>
    <numFmt numFmtId="178" formatCode="____@"/>
    <numFmt numFmtId="42" formatCode="_ &quot;￥&quot;* #,##0_ ;_ &quot;￥&quot;* \-#,##0_ ;_ &quot;￥&quot;* &quot;-&quot;_ ;_ @_ "/>
    <numFmt numFmtId="179" formatCode="0.0%"/>
    <numFmt numFmtId="43" formatCode="_ * #,##0.00_ ;_ * \-#,##0.00_ ;_ * &quot;-&quot;??_ ;_ @_ "/>
    <numFmt numFmtId="44" formatCode="_ &quot;￥&quot;* #,##0.00_ ;_ &quot;￥&quot;* \-#,##0.00_ ;_ &quot;￥&quot;* &quot;-&quot;??_ ;_ @_ "/>
    <numFmt numFmtId="180" formatCode="0_);[Red]\(0\)"/>
    <numFmt numFmtId="181" formatCode="#,##0_ "/>
    <numFmt numFmtId="182" formatCode="yyyy&quot;年&quot;m&quot;月&quot;;@"/>
    <numFmt numFmtId="41" formatCode="_ * #,##0_ ;_ * \-#,##0_ ;_ * &quot;-&quot;_ ;_ @_ "/>
    <numFmt numFmtId="183" formatCode="0.00_ "/>
    <numFmt numFmtId="184" formatCode="0_ "/>
    <numFmt numFmtId="185" formatCode="0.0"/>
    <numFmt numFmtId="186" formatCode="0.0_ "/>
    <numFmt numFmtId="187" formatCode="0.0_);[Red]\(0.0\)"/>
  </numFmts>
  <fonts count="88">
    <font>
      <sz val="12"/>
      <name val="宋体"/>
      <charset val="134"/>
    </font>
    <font>
      <sz val="20"/>
      <name val="方正小标宋简体"/>
      <charset val="1"/>
    </font>
    <font>
      <sz val="12"/>
      <name val="宋体"/>
      <charset val="1"/>
      <scheme val="major"/>
    </font>
    <font>
      <sz val="11"/>
      <name val="宋体"/>
      <charset val="1"/>
      <scheme val="major"/>
    </font>
    <font>
      <sz val="11"/>
      <color indexed="8"/>
      <name val="宋体"/>
      <charset val="1"/>
    </font>
    <font>
      <sz val="11"/>
      <color theme="1"/>
      <name val="宋体"/>
      <charset val="134"/>
      <scheme val="minor"/>
    </font>
    <font>
      <sz val="20"/>
      <name val="方正小标宋简体"/>
      <charset val="134"/>
    </font>
    <font>
      <sz val="12"/>
      <name val="宋体"/>
      <charset val="134"/>
      <scheme val="major"/>
    </font>
    <font>
      <sz val="11"/>
      <name val="宋体"/>
      <charset val="134"/>
      <scheme val="major"/>
    </font>
    <font>
      <sz val="11"/>
      <name val="宋体"/>
      <charset val="1"/>
    </font>
    <font>
      <sz val="11"/>
      <name val="宋体"/>
      <charset val="134"/>
    </font>
    <font>
      <sz val="20"/>
      <color indexed="8"/>
      <name val="方正小标宋简体"/>
      <charset val="1"/>
    </font>
    <font>
      <sz val="12"/>
      <color indexed="8"/>
      <name val="宋体"/>
      <charset val="1"/>
      <scheme val="major"/>
    </font>
    <font>
      <sz val="11"/>
      <color indexed="8"/>
      <name val="宋体"/>
      <charset val="1"/>
      <scheme val="major"/>
    </font>
    <font>
      <b/>
      <sz val="11"/>
      <name val="宋体"/>
      <charset val="134"/>
      <scheme val="major"/>
    </font>
    <font>
      <b/>
      <sz val="11"/>
      <name val="宋体"/>
      <charset val="134"/>
    </font>
    <font>
      <sz val="12"/>
      <name val="宋体"/>
      <charset val="1"/>
    </font>
    <font>
      <sz val="12"/>
      <color indexed="8"/>
      <name val="宋体"/>
      <charset val="1"/>
    </font>
    <font>
      <b/>
      <sz val="11"/>
      <color indexed="8"/>
      <name val="宋体"/>
      <charset val="1"/>
    </font>
    <font>
      <sz val="20"/>
      <color theme="1"/>
      <name val="方正小标宋简体"/>
      <charset val="134"/>
    </font>
    <font>
      <sz val="12"/>
      <color theme="1"/>
      <name val="宋体"/>
      <charset val="134"/>
      <scheme val="minor"/>
    </font>
    <font>
      <sz val="12"/>
      <color indexed="8"/>
      <name val="宋体"/>
      <charset val="134"/>
    </font>
    <font>
      <sz val="11"/>
      <color indexed="8"/>
      <name val="宋体"/>
      <charset val="134"/>
      <scheme val="minor"/>
    </font>
    <font>
      <sz val="12"/>
      <name val="宋体"/>
      <charset val="0"/>
    </font>
    <font>
      <sz val="12"/>
      <color rgb="FF000000"/>
      <name val="宋体"/>
      <charset val="134"/>
    </font>
    <font>
      <sz val="12"/>
      <color theme="1"/>
      <name val="宋体"/>
      <charset val="134"/>
    </font>
    <font>
      <sz val="12"/>
      <name val="黑体"/>
      <charset val="134"/>
    </font>
    <font>
      <sz val="12"/>
      <name val="楷体"/>
      <charset val="134"/>
    </font>
    <font>
      <sz val="12"/>
      <color rgb="FF000000"/>
      <name val="Times New Roman"/>
      <charset val="134"/>
    </font>
    <font>
      <sz val="12"/>
      <color rgb="FF000000"/>
      <name val="仿宋_GB2312"/>
      <charset val="134"/>
    </font>
    <font>
      <b/>
      <sz val="11"/>
      <color theme="1"/>
      <name val="宋体"/>
      <charset val="134"/>
      <scheme val="minor"/>
    </font>
    <font>
      <sz val="12"/>
      <color indexed="8"/>
      <name val="宋体"/>
      <charset val="1"/>
      <scheme val="minor"/>
    </font>
    <font>
      <b/>
      <sz val="11"/>
      <color indexed="8"/>
      <name val="宋体"/>
      <charset val="1"/>
      <scheme val="minor"/>
    </font>
    <font>
      <sz val="11"/>
      <color indexed="8"/>
      <name val="宋体"/>
      <charset val="1"/>
      <scheme val="minor"/>
    </font>
    <font>
      <sz val="11"/>
      <color indexed="8"/>
      <name val="宋体"/>
      <charset val="134"/>
    </font>
    <font>
      <b/>
      <sz val="11"/>
      <color indexed="8"/>
      <name val="宋体"/>
      <charset val="134"/>
    </font>
    <font>
      <sz val="11"/>
      <color theme="1"/>
      <name val="宋体"/>
      <charset val="134"/>
    </font>
    <font>
      <b/>
      <sz val="12"/>
      <name val="宋体"/>
      <charset val="134"/>
    </font>
    <font>
      <sz val="11"/>
      <name val="宋体"/>
      <charset val="134"/>
      <scheme val="minor"/>
    </font>
    <font>
      <b/>
      <sz val="12"/>
      <color indexed="8"/>
      <name val="宋体"/>
      <charset val="134"/>
    </font>
    <font>
      <b/>
      <sz val="11"/>
      <name val="宋体"/>
      <charset val="134"/>
      <scheme val="minor"/>
    </font>
    <font>
      <sz val="20"/>
      <color indexed="8"/>
      <name val="方正小标宋简体"/>
      <charset val="134"/>
    </font>
    <font>
      <sz val="18"/>
      <color indexed="8"/>
      <name val="方正小标宋简体"/>
      <charset val="134"/>
    </font>
    <font>
      <sz val="12"/>
      <color rgb="FFFF0000"/>
      <name val="宋体"/>
      <charset val="134"/>
    </font>
    <font>
      <sz val="11"/>
      <color rgb="FFFF0000"/>
      <name val="宋体"/>
      <charset val="134"/>
    </font>
    <font>
      <b/>
      <sz val="11"/>
      <color rgb="FFFF0000"/>
      <name val="宋体"/>
      <charset val="134"/>
    </font>
    <font>
      <sz val="11"/>
      <color rgb="FFFF0000"/>
      <name val="宋体"/>
      <charset val="134"/>
      <scheme val="minor"/>
    </font>
    <font>
      <sz val="18"/>
      <name val="方正小标宋简体"/>
      <charset val="134"/>
    </font>
    <font>
      <sz val="12"/>
      <name val="Arial Narrow"/>
      <charset val="0"/>
    </font>
    <font>
      <b/>
      <sz val="12"/>
      <name val="方正黑体简体"/>
      <charset val="134"/>
    </font>
    <font>
      <sz val="12"/>
      <name val="方正黑体简体"/>
      <charset val="0"/>
    </font>
    <font>
      <sz val="11"/>
      <name val="Times New Roman"/>
      <charset val="0"/>
    </font>
    <font>
      <b/>
      <sz val="11"/>
      <color indexed="8"/>
      <name val="宋体"/>
      <charset val="134"/>
      <scheme val="minor"/>
    </font>
    <font>
      <sz val="12"/>
      <color theme="1"/>
      <name val="Times New Roman"/>
      <charset val="0"/>
    </font>
    <font>
      <b/>
      <sz val="12"/>
      <color theme="1"/>
      <name val="宋体"/>
      <charset val="134"/>
    </font>
    <font>
      <sz val="12"/>
      <name val="方正黑体简体"/>
      <charset val="134"/>
    </font>
    <font>
      <sz val="9"/>
      <name val="宋体"/>
      <charset val="134"/>
    </font>
    <font>
      <sz val="16"/>
      <name val="宋体"/>
      <charset val="134"/>
    </font>
    <font>
      <b/>
      <sz val="9"/>
      <name val="宋体"/>
      <charset val="134"/>
    </font>
    <font>
      <sz val="12"/>
      <name val="宋体"/>
      <charset val="134"/>
      <scheme val="minor"/>
    </font>
    <font>
      <sz val="11"/>
      <color rgb="FF000000"/>
      <name val="宋体"/>
      <charset val="134"/>
    </font>
    <font>
      <b/>
      <sz val="11"/>
      <color rgb="FF000000"/>
      <name val="宋体"/>
      <charset val="134"/>
    </font>
    <font>
      <sz val="10"/>
      <name val="宋体"/>
      <charset val="134"/>
    </font>
    <font>
      <sz val="40"/>
      <name val="方正大标宋简体"/>
      <charset val="134"/>
    </font>
    <font>
      <sz val="26"/>
      <name val="方正小标宋简体"/>
      <charset val="134"/>
    </font>
    <font>
      <sz val="10"/>
      <name val="Arial"/>
      <charset val="0"/>
    </font>
    <font>
      <sz val="11"/>
      <color rgb="FF9C0006"/>
      <name val="宋体"/>
      <charset val="134"/>
      <scheme val="minor"/>
    </font>
    <font>
      <sz val="11"/>
      <color theme="0"/>
      <name val="宋体"/>
      <charset val="134"/>
      <scheme val="minor"/>
    </font>
    <font>
      <b/>
      <sz val="11"/>
      <color theme="3"/>
      <name val="宋体"/>
      <charset val="134"/>
      <scheme val="minor"/>
    </font>
    <font>
      <b/>
      <sz val="11"/>
      <color rgb="FFFA7D00"/>
      <name val="宋体"/>
      <charset val="134"/>
      <scheme val="minor"/>
    </font>
    <font>
      <u/>
      <sz val="11"/>
      <color rgb="FF800080"/>
      <name val="宋体"/>
      <charset val="134"/>
      <scheme val="minor"/>
    </font>
    <font>
      <sz val="11"/>
      <color rgb="FF9C6500"/>
      <name val="宋体"/>
      <charset val="134"/>
      <scheme val="minor"/>
    </font>
    <font>
      <b/>
      <sz val="11"/>
      <color rgb="FFFFFFFF"/>
      <name val="宋体"/>
      <charset val="134"/>
      <scheme val="minor"/>
    </font>
    <font>
      <b/>
      <sz val="11"/>
      <color rgb="FF3F3F3F"/>
      <name val="宋体"/>
      <charset val="134"/>
      <scheme val="minor"/>
    </font>
    <font>
      <u/>
      <sz val="11"/>
      <color rgb="FF0000FF"/>
      <name val="宋体"/>
      <charset val="134"/>
      <scheme val="minor"/>
    </font>
    <font>
      <i/>
      <sz val="11"/>
      <color rgb="FF7F7F7F"/>
      <name val="宋体"/>
      <charset val="134"/>
      <scheme val="minor"/>
    </font>
    <font>
      <b/>
      <sz val="13"/>
      <color theme="3"/>
      <name val="宋体"/>
      <charset val="134"/>
      <scheme val="minor"/>
    </font>
    <font>
      <sz val="11"/>
      <color rgb="FFFA7D00"/>
      <name val="宋体"/>
      <charset val="134"/>
      <scheme val="minor"/>
    </font>
    <font>
      <sz val="11"/>
      <name val="Calibri"/>
      <charset val="0"/>
    </font>
    <font>
      <b/>
      <sz val="18"/>
      <color theme="3"/>
      <name val="宋体"/>
      <charset val="134"/>
      <scheme val="minor"/>
    </font>
    <font>
      <sz val="11"/>
      <color rgb="FF3F3F76"/>
      <name val="宋体"/>
      <charset val="134"/>
      <scheme val="minor"/>
    </font>
    <font>
      <sz val="12"/>
      <name val="仿宋_GB2312"/>
      <charset val="134"/>
    </font>
    <font>
      <sz val="12"/>
      <name val="Times New Roman"/>
      <charset val="0"/>
    </font>
    <font>
      <sz val="11"/>
      <color rgb="FF006100"/>
      <name val="宋体"/>
      <charset val="134"/>
      <scheme val="minor"/>
    </font>
    <font>
      <b/>
      <sz val="15"/>
      <color theme="3"/>
      <name val="宋体"/>
      <charset val="134"/>
      <scheme val="minor"/>
    </font>
    <font>
      <vertAlign val="superscript"/>
      <sz val="12"/>
      <color theme="1"/>
      <name val="宋体"/>
      <charset val="134"/>
    </font>
    <font>
      <sz val="9"/>
      <name val="宋体"/>
      <charset val="134"/>
    </font>
    <font>
      <b/>
      <sz val="9"/>
      <name val="宋体"/>
      <charset val="134"/>
    </font>
  </fonts>
  <fills count="37">
    <fill>
      <patternFill patternType="none"/>
    </fill>
    <fill>
      <patternFill patternType="gray125"/>
    </fill>
    <fill>
      <patternFill patternType="solid">
        <fgColor rgb="FFFFFF00"/>
        <bgColor indexed="64"/>
      </patternFill>
    </fill>
    <fill>
      <patternFill patternType="solid">
        <fgColor rgb="FFFFFFFF"/>
        <bgColor rgb="FFFFFFFF"/>
      </patternFill>
    </fill>
    <fill>
      <patternFill patternType="solid">
        <fgColor indexed="9"/>
        <bgColor indexed="64"/>
      </patternFill>
    </fill>
    <fill>
      <patternFill patternType="solid">
        <fgColor theme="0"/>
        <bgColor indexed="64"/>
      </patternFill>
    </fill>
    <fill>
      <patternFill patternType="solid">
        <fgColor rgb="FFFFC7CE"/>
        <bgColor indexed="64"/>
      </patternFill>
    </fill>
    <fill>
      <patternFill patternType="solid">
        <fgColor theme="8"/>
        <bgColor indexed="64"/>
      </patternFill>
    </fill>
    <fill>
      <patternFill patternType="solid">
        <fgColor theme="4"/>
        <bgColor indexed="64"/>
      </patternFill>
    </fill>
    <fill>
      <patternFill patternType="solid">
        <fgColor rgb="FFF2F2F2"/>
        <bgColor indexed="64"/>
      </patternFill>
    </fill>
    <fill>
      <patternFill patternType="solid">
        <fgColor theme="4"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7"/>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theme="5" tint="0.599993896298105"/>
        <bgColor indexed="64"/>
      </patternFill>
    </fill>
    <fill>
      <patternFill patternType="solid">
        <fgColor rgb="FFFFCC9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rgb="FFFFFFCC"/>
        <bgColor indexed="64"/>
      </patternFill>
    </fill>
    <fill>
      <patternFill patternType="solid">
        <fgColor theme="9"/>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5"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88">
    <xf numFmtId="0" fontId="0" fillId="0" borderId="0">
      <alignment vertical="center"/>
    </xf>
    <xf numFmtId="0" fontId="0" fillId="0" borderId="0"/>
    <xf numFmtId="0" fontId="0" fillId="0" borderId="0"/>
    <xf numFmtId="0" fontId="0" fillId="0" borderId="0">
      <alignment vertical="center"/>
    </xf>
    <xf numFmtId="0" fontId="0" fillId="0" borderId="0"/>
    <xf numFmtId="0" fontId="5" fillId="0" borderId="0">
      <alignment vertical="center"/>
    </xf>
    <xf numFmtId="0" fontId="0" fillId="0" borderId="0"/>
    <xf numFmtId="0" fontId="0" fillId="0" borderId="0"/>
    <xf numFmtId="0" fontId="67" fillId="30" borderId="0" applyNumberFormat="0" applyBorder="0" applyAlignment="0" applyProtection="0">
      <alignment vertical="center"/>
    </xf>
    <xf numFmtId="0" fontId="5" fillId="21" borderId="0" applyNumberFormat="0" applyBorder="0" applyAlignment="0" applyProtection="0">
      <alignment vertical="center"/>
    </xf>
    <xf numFmtId="0" fontId="5" fillId="15" borderId="0" applyNumberFormat="0" applyBorder="0" applyAlignment="0" applyProtection="0">
      <alignment vertical="center"/>
    </xf>
    <xf numFmtId="0" fontId="67" fillId="20" borderId="0" applyNumberFormat="0" applyBorder="0" applyAlignment="0" applyProtection="0">
      <alignment vertical="center"/>
    </xf>
    <xf numFmtId="0" fontId="71" fillId="11" borderId="0" applyNumberFormat="0" applyBorder="0" applyAlignment="0" applyProtection="0">
      <alignment vertical="center"/>
    </xf>
    <xf numFmtId="0" fontId="67" fillId="8" borderId="0" applyNumberFormat="0" applyBorder="0" applyAlignment="0" applyProtection="0">
      <alignment vertical="center"/>
    </xf>
    <xf numFmtId="0" fontId="68" fillId="0" borderId="0" applyNumberFormat="0" applyFill="0" applyBorder="0" applyAlignment="0" applyProtection="0">
      <alignment vertical="center"/>
    </xf>
    <xf numFmtId="0" fontId="83" fillId="27" borderId="0" applyNumberFormat="0" applyBorder="0" applyAlignment="0" applyProtection="0">
      <alignment vertical="center"/>
    </xf>
    <xf numFmtId="0" fontId="79" fillId="0" borderId="0" applyNumberFormat="0" applyFill="0" applyBorder="0" applyAlignment="0" applyProtection="0">
      <alignment vertical="center"/>
    </xf>
    <xf numFmtId="0" fontId="67" fillId="18" borderId="0" applyNumberFormat="0" applyBorder="0" applyAlignment="0" applyProtection="0">
      <alignment vertical="center"/>
    </xf>
    <xf numFmtId="0" fontId="0" fillId="0" borderId="0"/>
    <xf numFmtId="0" fontId="67" fillId="10" borderId="0" applyNumberFormat="0" applyBorder="0" applyAlignment="0" applyProtection="0">
      <alignment vertical="center"/>
    </xf>
    <xf numFmtId="0" fontId="77" fillId="0" borderId="15" applyNumberFormat="0" applyFill="0" applyAlignment="0" applyProtection="0">
      <alignment vertical="center"/>
    </xf>
    <xf numFmtId="0" fontId="0" fillId="0" borderId="0"/>
    <xf numFmtId="0" fontId="72" fillId="12" borderId="12" applyNumberFormat="0" applyAlignment="0" applyProtection="0">
      <alignment vertical="center"/>
    </xf>
    <xf numFmtId="0" fontId="0" fillId="0" borderId="0"/>
    <xf numFmtId="0" fontId="5" fillId="16" borderId="0" applyNumberFormat="0" applyBorder="0" applyAlignment="0" applyProtection="0">
      <alignment vertical="center"/>
    </xf>
    <xf numFmtId="0" fontId="67" fillId="13" borderId="0" applyNumberFormat="0" applyBorder="0" applyAlignment="0" applyProtection="0">
      <alignment vertical="center"/>
    </xf>
    <xf numFmtId="0" fontId="0" fillId="0" borderId="0">
      <alignment vertical="center"/>
    </xf>
    <xf numFmtId="41" fontId="65" fillId="0" borderId="0" applyFill="0" applyBorder="0" applyAlignment="0" applyProtection="0"/>
    <xf numFmtId="0" fontId="70" fillId="0" borderId="0" applyNumberFormat="0" applyFill="0" applyBorder="0" applyAlignment="0" applyProtection="0">
      <alignment vertical="center"/>
    </xf>
    <xf numFmtId="0" fontId="0" fillId="0" borderId="0"/>
    <xf numFmtId="0" fontId="0" fillId="0" borderId="0"/>
    <xf numFmtId="0" fontId="69" fillId="9" borderId="11" applyNumberFormat="0" applyAlignment="0" applyProtection="0">
      <alignment vertical="center"/>
    </xf>
    <xf numFmtId="0" fontId="5" fillId="19" borderId="0" applyNumberFormat="0" applyBorder="0" applyAlignment="0" applyProtection="0">
      <alignment vertical="center"/>
    </xf>
    <xf numFmtId="0" fontId="67" fillId="14" borderId="0" applyNumberFormat="0" applyBorder="0" applyAlignment="0" applyProtection="0">
      <alignment vertical="center"/>
    </xf>
    <xf numFmtId="0" fontId="74" fillId="0" borderId="0" applyNumberFormat="0" applyFill="0" applyBorder="0" applyAlignment="0" applyProtection="0">
      <alignment vertical="center"/>
    </xf>
    <xf numFmtId="0" fontId="84" fillId="0" borderId="14" applyNumberFormat="0" applyFill="0" applyAlignment="0" applyProtection="0">
      <alignment vertical="center"/>
    </xf>
    <xf numFmtId="0" fontId="0" fillId="0" borderId="0"/>
    <xf numFmtId="0" fontId="0" fillId="0" borderId="0"/>
    <xf numFmtId="0" fontId="80" fillId="22" borderId="11" applyNumberFormat="0" applyAlignment="0" applyProtection="0">
      <alignment vertical="center"/>
    </xf>
    <xf numFmtId="0" fontId="67" fillId="23" borderId="0" applyNumberFormat="0" applyBorder="0" applyAlignment="0" applyProtection="0">
      <alignment vertical="center"/>
    </xf>
    <xf numFmtId="0" fontId="5" fillId="24" borderId="0" applyNumberFormat="0" applyBorder="0" applyAlignment="0" applyProtection="0">
      <alignment vertical="center"/>
    </xf>
    <xf numFmtId="0" fontId="46" fillId="0" borderId="0" applyNumberFormat="0" applyFill="0" applyBorder="0" applyAlignment="0" applyProtection="0">
      <alignment vertical="center"/>
    </xf>
    <xf numFmtId="0" fontId="76" fillId="0" borderId="14" applyNumberFormat="0" applyFill="0" applyAlignment="0" applyProtection="0">
      <alignment vertical="center"/>
    </xf>
    <xf numFmtId="0" fontId="0" fillId="0" borderId="0">
      <alignment vertical="center"/>
    </xf>
    <xf numFmtId="0" fontId="5" fillId="34" borderId="0" applyNumberFormat="0" applyBorder="0" applyAlignment="0" applyProtection="0">
      <alignment vertical="center"/>
    </xf>
    <xf numFmtId="9" fontId="65" fillId="0" borderId="0" applyFill="0" applyBorder="0" applyAlignment="0" applyProtection="0"/>
    <xf numFmtId="0" fontId="75" fillId="0" borderId="0" applyNumberFormat="0" applyFill="0" applyBorder="0" applyAlignment="0" applyProtection="0">
      <alignment vertical="center"/>
    </xf>
    <xf numFmtId="0" fontId="5" fillId="25" borderId="0" applyNumberFormat="0" applyBorder="0" applyAlignment="0" applyProtection="0">
      <alignment vertical="center"/>
    </xf>
    <xf numFmtId="0" fontId="34" fillId="0" borderId="0">
      <alignment vertical="center"/>
    </xf>
    <xf numFmtId="0" fontId="0" fillId="0" borderId="0"/>
    <xf numFmtId="0" fontId="68" fillId="0" borderId="16" applyNumberFormat="0" applyFill="0" applyAlignment="0" applyProtection="0">
      <alignment vertical="center"/>
    </xf>
    <xf numFmtId="0" fontId="0" fillId="0" borderId="0"/>
    <xf numFmtId="0" fontId="73" fillId="9" borderId="13" applyNumberFormat="0" applyAlignment="0" applyProtection="0">
      <alignment vertical="center"/>
    </xf>
    <xf numFmtId="0" fontId="5" fillId="28" borderId="0" applyNumberFormat="0" applyBorder="0" applyAlignment="0" applyProtection="0">
      <alignment vertical="center"/>
    </xf>
    <xf numFmtId="0" fontId="34" fillId="0" borderId="0">
      <alignment vertical="center"/>
    </xf>
    <xf numFmtId="0" fontId="81" fillId="0" borderId="0"/>
    <xf numFmtId="0" fontId="0" fillId="0" borderId="0"/>
    <xf numFmtId="0" fontId="5" fillId="26" borderId="0" applyNumberFormat="0" applyBorder="0" applyAlignment="0" applyProtection="0">
      <alignment vertical="center"/>
    </xf>
    <xf numFmtId="42" fontId="65" fillId="0" borderId="0" applyFill="0" applyBorder="0" applyAlignment="0" applyProtection="0"/>
    <xf numFmtId="0" fontId="5" fillId="29" borderId="0" applyNumberFormat="0" applyBorder="0" applyAlignment="0" applyProtection="0">
      <alignment vertical="center"/>
    </xf>
    <xf numFmtId="0" fontId="67" fillId="32" borderId="0" applyNumberFormat="0" applyBorder="0" applyAlignment="0" applyProtection="0">
      <alignment vertical="center"/>
    </xf>
    <xf numFmtId="0" fontId="5" fillId="33" borderId="0" applyNumberFormat="0" applyBorder="0" applyAlignment="0" applyProtection="0">
      <alignment vertical="center"/>
    </xf>
    <xf numFmtId="0" fontId="5" fillId="35" borderId="0" applyNumberFormat="0" applyBorder="0" applyAlignment="0" applyProtection="0">
      <alignment vertical="center"/>
    </xf>
    <xf numFmtId="43" fontId="65" fillId="0" borderId="0" applyFill="0" applyBorder="0" applyAlignment="0" applyProtection="0"/>
    <xf numFmtId="0" fontId="78" fillId="0" borderId="0"/>
    <xf numFmtId="0" fontId="0" fillId="0" borderId="0"/>
    <xf numFmtId="0" fontId="67" fillId="36"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82" fillId="0" borderId="0"/>
    <xf numFmtId="0" fontId="0" fillId="0" borderId="0"/>
    <xf numFmtId="0" fontId="5" fillId="31" borderId="17" applyNumberFormat="0" applyFont="0" applyAlignment="0" applyProtection="0">
      <alignment vertical="center"/>
    </xf>
    <xf numFmtId="0" fontId="67" fillId="17" borderId="0" applyNumberFormat="0" applyBorder="0" applyAlignment="0" applyProtection="0">
      <alignment vertical="center"/>
    </xf>
    <xf numFmtId="0" fontId="56" fillId="0" borderId="0"/>
    <xf numFmtId="0" fontId="30" fillId="0" borderId="18" applyNumberFormat="0" applyFill="0" applyAlignment="0" applyProtection="0">
      <alignment vertical="center"/>
    </xf>
    <xf numFmtId="0" fontId="0" fillId="0" borderId="0"/>
    <xf numFmtId="0" fontId="0" fillId="0" borderId="0">
      <alignment vertical="center"/>
    </xf>
    <xf numFmtId="0" fontId="67" fillId="7" borderId="0" applyNumberFormat="0" applyBorder="0" applyAlignment="0" applyProtection="0">
      <alignment vertical="center"/>
    </xf>
    <xf numFmtId="0" fontId="0" fillId="0" borderId="0"/>
    <xf numFmtId="0" fontId="56" fillId="0" borderId="0"/>
    <xf numFmtId="0" fontId="66" fillId="6" borderId="0" applyNumberFormat="0" applyBorder="0" applyAlignment="0" applyProtection="0">
      <alignment vertical="center"/>
    </xf>
    <xf numFmtId="0" fontId="0" fillId="0" borderId="0"/>
    <xf numFmtId="44" fontId="65" fillId="0" borderId="0" applyFill="0" applyBorder="0" applyAlignment="0" applyProtection="0"/>
    <xf numFmtId="0" fontId="0" fillId="0" borderId="0"/>
    <xf numFmtId="0" fontId="34" fillId="0" borderId="0"/>
    <xf numFmtId="0" fontId="0" fillId="0" borderId="0"/>
    <xf numFmtId="0" fontId="0" fillId="0" borderId="0"/>
  </cellStyleXfs>
  <cellXfs count="552">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horizontal="center" vertical="center"/>
    </xf>
    <xf numFmtId="0" fontId="5" fillId="0" borderId="0" xfId="0" applyFont="1" applyFill="1" applyAlignment="1">
      <alignment horizontal="justify" vertical="center"/>
    </xf>
    <xf numFmtId="0" fontId="5" fillId="0" borderId="0" xfId="0" applyFont="1" applyFill="1" applyAlignment="1">
      <alignment vertical="center"/>
    </xf>
    <xf numFmtId="0" fontId="6" fillId="0" borderId="0" xfId="0" applyFont="1" applyFill="1" applyAlignment="1">
      <alignment horizontal="center" vertical="center" wrapText="1"/>
    </xf>
    <xf numFmtId="0" fontId="2" fillId="0" borderId="0" xfId="0" applyFont="1" applyFill="1" applyAlignment="1">
      <alignment horizontal="center" vertical="center"/>
    </xf>
    <xf numFmtId="0" fontId="7" fillId="0" borderId="0" xfId="0" applyFont="1" applyFill="1" applyBorder="1" applyAlignment="1">
      <alignment vertical="center" wrapText="1"/>
    </xf>
    <xf numFmtId="0" fontId="7" fillId="0" borderId="0" xfId="0" applyFont="1" applyFill="1" applyBorder="1" applyAlignment="1">
      <alignment horizontal="center" vertical="center" wrapText="1"/>
    </xf>
    <xf numFmtId="0" fontId="3"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180" fontId="10" fillId="0" borderId="1" xfId="0" applyNumberFormat="1" applyFont="1" applyFill="1" applyBorder="1" applyAlignment="1">
      <alignment horizontal="center" vertical="center" wrapText="1"/>
    </xf>
    <xf numFmtId="180" fontId="8"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applyFill="1" applyAlignment="1">
      <alignment horizontal="justify" vertical="center" wrapText="1"/>
    </xf>
    <xf numFmtId="0" fontId="4" fillId="0" borderId="0" xfId="0" applyFont="1" applyFill="1" applyAlignment="1">
      <alignment horizontal="center" vertical="center" wrapText="1"/>
    </xf>
    <xf numFmtId="182" fontId="7"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9"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180" fontId="10" fillId="0" borderId="0" xfId="0" applyNumberFormat="1" applyFont="1" applyFill="1" applyBorder="1" applyAlignment="1">
      <alignment horizontal="center" vertical="center" wrapText="1"/>
    </xf>
    <xf numFmtId="0" fontId="11" fillId="0" borderId="0" xfId="0" applyFont="1" applyFill="1" applyAlignment="1">
      <alignment vertical="center"/>
    </xf>
    <xf numFmtId="0" fontId="12" fillId="0" borderId="0" xfId="0" applyFont="1" applyFill="1" applyAlignment="1">
      <alignment vertical="center"/>
    </xf>
    <xf numFmtId="0" fontId="13" fillId="0" borderId="0" xfId="0" applyFont="1" applyFill="1" applyAlignment="1">
      <alignment vertical="center"/>
    </xf>
    <xf numFmtId="0" fontId="7" fillId="0" borderId="0" xfId="0" applyFont="1" applyFill="1" applyBorder="1" applyAlignment="1">
      <alignment horizontal="right" vertical="center" wrapText="1"/>
    </xf>
    <xf numFmtId="0" fontId="14" fillId="0" borderId="1" xfId="0" applyFont="1" applyFill="1" applyBorder="1" applyAlignment="1">
      <alignment vertical="center" wrapText="1"/>
    </xf>
    <xf numFmtId="186" fontId="8" fillId="0" borderId="1" xfId="0" applyNumberFormat="1" applyFont="1" applyFill="1" applyBorder="1" applyAlignment="1">
      <alignment horizontal="center" vertical="center" wrapText="1"/>
    </xf>
    <xf numFmtId="0" fontId="8" fillId="0" borderId="1" xfId="0" applyFont="1" applyFill="1" applyBorder="1" applyAlignment="1">
      <alignment vertical="center" wrapText="1"/>
    </xf>
    <xf numFmtId="186" fontId="10" fillId="0" borderId="1" xfId="0" applyNumberFormat="1" applyFont="1" applyFill="1" applyBorder="1" applyAlignment="1">
      <alignment horizontal="center" vertical="center" wrapText="1"/>
    </xf>
    <xf numFmtId="186" fontId="4" fillId="0" borderId="0" xfId="0" applyNumberFormat="1" applyFont="1" applyFill="1" applyAlignment="1">
      <alignment horizontal="center" vertical="center"/>
    </xf>
    <xf numFmtId="0" fontId="15" fillId="0" borderId="1" xfId="0" applyFont="1" applyFill="1" applyBorder="1" applyAlignment="1">
      <alignment vertical="center" wrapText="1"/>
    </xf>
    <xf numFmtId="0" fontId="10" fillId="0" borderId="1" xfId="0" applyFont="1" applyFill="1" applyBorder="1" applyAlignment="1">
      <alignment vertical="center" wrapText="1"/>
    </xf>
    <xf numFmtId="186" fontId="4" fillId="0" borderId="1" xfId="0" applyNumberFormat="1" applyFont="1" applyFill="1" applyBorder="1" applyAlignment="1">
      <alignment horizontal="center" vertical="center"/>
    </xf>
    <xf numFmtId="0" fontId="4" fillId="0" borderId="0" xfId="0" applyFont="1" applyFill="1" applyAlignment="1">
      <alignment horizontal="left" vertical="center" wrapText="1"/>
    </xf>
    <xf numFmtId="0" fontId="1" fillId="0" borderId="0" xfId="0" applyFont="1" applyFill="1" applyAlignment="1">
      <alignment horizontal="center" vertical="center"/>
    </xf>
    <xf numFmtId="0" fontId="16" fillId="0" borderId="0" xfId="0" applyFont="1" applyFill="1" applyAlignment="1">
      <alignment horizontal="right" vertical="center"/>
    </xf>
    <xf numFmtId="0" fontId="9" fillId="0" borderId="0" xfId="0" applyFont="1" applyFill="1" applyAlignment="1">
      <alignment horizontal="center" vertical="center"/>
    </xf>
    <xf numFmtId="0" fontId="9" fillId="0" borderId="0" xfId="0" applyFont="1" applyFill="1" applyAlignment="1">
      <alignment vertical="center"/>
    </xf>
    <xf numFmtId="0" fontId="0" fillId="0" borderId="0" xfId="0" applyFont="1" applyFill="1" applyBorder="1" applyAlignment="1">
      <alignment horizontal="right" vertical="center" wrapText="1"/>
    </xf>
    <xf numFmtId="0" fontId="0" fillId="0" borderId="0" xfId="0"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9" fillId="0" borderId="1" xfId="0" applyFont="1" applyFill="1" applyBorder="1" applyAlignment="1">
      <alignment vertical="center"/>
    </xf>
    <xf numFmtId="182" fontId="0" fillId="0" borderId="0" xfId="0" applyNumberFormat="1" applyFont="1" applyFill="1" applyBorder="1" applyAlignment="1">
      <alignment horizontal="center" vertical="center" wrapText="1"/>
    </xf>
    <xf numFmtId="0" fontId="11" fillId="0" borderId="0" xfId="0" applyFont="1" applyFill="1" applyAlignment="1">
      <alignment horizontal="center" vertical="center"/>
    </xf>
    <xf numFmtId="0" fontId="17" fillId="0" borderId="0" xfId="0" applyFont="1" applyFill="1" applyAlignment="1">
      <alignment horizontal="right" vertical="center"/>
    </xf>
    <xf numFmtId="0" fontId="18" fillId="0" borderId="0" xfId="0" applyFont="1" applyFill="1" applyAlignment="1">
      <alignment vertical="center"/>
    </xf>
    <xf numFmtId="186" fontId="6" fillId="0" borderId="0" xfId="0" applyNumberFormat="1" applyFont="1" applyFill="1" applyAlignment="1">
      <alignment horizontal="center" vertical="center" wrapText="1"/>
    </xf>
    <xf numFmtId="186" fontId="0" fillId="0" borderId="0"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186" fontId="15" fillId="0" borderId="1" xfId="0" applyNumberFormat="1" applyFont="1" applyFill="1" applyBorder="1" applyAlignment="1">
      <alignment horizontal="center" vertical="center" wrapText="1"/>
    </xf>
    <xf numFmtId="186" fontId="4" fillId="0" borderId="0" xfId="0" applyNumberFormat="1" applyFont="1" applyFill="1" applyAlignment="1">
      <alignment horizontal="center" vertical="center" wrapText="1"/>
    </xf>
    <xf numFmtId="186" fontId="15" fillId="0" borderId="1" xfId="0" applyNumberFormat="1" applyFont="1" applyFill="1" applyBorder="1" applyAlignment="1">
      <alignment horizontal="right" vertical="center" wrapText="1"/>
    </xf>
    <xf numFmtId="186" fontId="10" fillId="0" borderId="1" xfId="0" applyNumberFormat="1" applyFont="1" applyFill="1" applyBorder="1" applyAlignment="1">
      <alignment horizontal="right"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right" vertical="center" wrapText="1"/>
    </xf>
    <xf numFmtId="0" fontId="5" fillId="0" borderId="0" xfId="0" applyFont="1" applyFill="1" applyBorder="1" applyAlignment="1">
      <alignment vertical="center" wrapText="1"/>
    </xf>
    <xf numFmtId="0" fontId="5" fillId="0" borderId="0" xfId="0" applyFont="1" applyFill="1" applyBorder="1" applyAlignment="1">
      <alignment horizontal="left" vertical="center" wrapText="1"/>
    </xf>
    <xf numFmtId="184" fontId="5" fillId="0" borderId="0" xfId="0" applyNumberFormat="1" applyFont="1" applyFill="1" applyBorder="1" applyAlignment="1">
      <alignment horizontal="center" vertical="center" wrapText="1"/>
    </xf>
    <xf numFmtId="9" fontId="5" fillId="0" borderId="0" xfId="0" applyNumberFormat="1" applyFont="1" applyFill="1" applyBorder="1" applyAlignment="1">
      <alignment horizontal="center" vertical="center" wrapText="1"/>
    </xf>
    <xf numFmtId="184" fontId="0" fillId="0" borderId="0" xfId="0" applyNumberFormat="1" applyFont="1" applyFill="1" applyBorder="1" applyAlignment="1">
      <alignment horizontal="right" vertical="center" wrapText="1"/>
    </xf>
    <xf numFmtId="0" fontId="21" fillId="0" borderId="1" xfId="0" applyNumberFormat="1" applyFont="1" applyFill="1" applyBorder="1" applyAlignment="1" applyProtection="1">
      <alignment horizontal="center" vertical="center" wrapText="1"/>
    </xf>
    <xf numFmtId="0" fontId="21" fillId="0" borderId="2" xfId="0" applyNumberFormat="1" applyFont="1" applyFill="1" applyBorder="1" applyAlignment="1" applyProtection="1">
      <alignment horizontal="center" vertical="center" wrapText="1"/>
    </xf>
    <xf numFmtId="184" fontId="0" fillId="0" borderId="3" xfId="0" applyNumberFormat="1" applyFont="1" applyFill="1" applyBorder="1" applyAlignment="1" applyProtection="1">
      <alignment horizontal="center" vertical="center" wrapText="1"/>
    </xf>
    <xf numFmtId="0" fontId="21" fillId="0" borderId="4" xfId="0" applyNumberFormat="1" applyFont="1" applyFill="1" applyBorder="1" applyAlignment="1" applyProtection="1">
      <alignment horizontal="center" vertical="center" wrapText="1"/>
    </xf>
    <xf numFmtId="184" fontId="0" fillId="0" borderId="1" xfId="0" applyNumberFormat="1" applyFont="1" applyFill="1" applyBorder="1" applyAlignment="1" applyProtection="1">
      <alignment horizontal="center" vertical="center" wrapText="1"/>
    </xf>
    <xf numFmtId="0" fontId="22" fillId="0" borderId="1" xfId="0" applyFont="1" applyFill="1" applyBorder="1" applyAlignment="1">
      <alignment horizontal="left" vertical="center" wrapText="1"/>
    </xf>
    <xf numFmtId="0" fontId="23" fillId="0" borderId="5" xfId="0" applyFont="1" applyFill="1" applyBorder="1" applyAlignment="1">
      <alignment horizontal="center" vertical="center" wrapText="1"/>
    </xf>
    <xf numFmtId="0" fontId="24" fillId="0" borderId="1" xfId="0" applyFont="1" applyBorder="1" applyAlignment="1">
      <alignment horizontal="center" vertical="center" wrapText="1"/>
    </xf>
    <xf numFmtId="0" fontId="25" fillId="0" borderId="0" xfId="0" applyFont="1" applyFill="1" applyBorder="1" applyAlignment="1">
      <alignment horizontal="right" vertical="center" wrapText="1"/>
    </xf>
    <xf numFmtId="184" fontId="0" fillId="0" borderId="6" xfId="0" applyNumberFormat="1" applyFont="1" applyFill="1" applyBorder="1" applyAlignment="1" applyProtection="1">
      <alignment horizontal="center" vertical="center" wrapText="1"/>
    </xf>
    <xf numFmtId="184" fontId="0" fillId="0" borderId="7" xfId="0" applyNumberFormat="1" applyFont="1" applyFill="1" applyBorder="1" applyAlignment="1" applyProtection="1">
      <alignment horizontal="center" vertical="center" wrapText="1"/>
    </xf>
    <xf numFmtId="9" fontId="0" fillId="0" borderId="1" xfId="0" applyNumberFormat="1" applyFont="1" applyFill="1" applyBorder="1" applyAlignment="1" applyProtection="1">
      <alignment horizontal="center" vertical="center" wrapText="1"/>
    </xf>
    <xf numFmtId="184" fontId="0" fillId="0" borderId="1" xfId="0" applyNumberFormat="1" applyFont="1" applyFill="1" applyBorder="1" applyAlignment="1">
      <alignment horizontal="center" vertical="center" wrapText="1"/>
    </xf>
    <xf numFmtId="9" fontId="0" fillId="0" borderId="1" xfId="0" applyNumberFormat="1" applyFont="1" applyFill="1" applyBorder="1" applyAlignment="1">
      <alignment horizontal="center" vertical="center" wrapText="1"/>
    </xf>
    <xf numFmtId="184" fontId="0" fillId="0" borderId="1" xfId="0" applyNumberFormat="1" applyFont="1" applyFill="1" applyBorder="1" applyAlignment="1">
      <alignment horizontal="center" vertical="center"/>
    </xf>
    <xf numFmtId="9" fontId="0" fillId="0" borderId="2" xfId="0" applyNumberFormat="1" applyFont="1" applyFill="1" applyBorder="1" applyAlignment="1">
      <alignment horizontal="center" vertical="center" wrapText="1"/>
    </xf>
    <xf numFmtId="9" fontId="0" fillId="0" borderId="4" xfId="0" applyNumberFormat="1" applyFont="1" applyFill="1" applyBorder="1" applyAlignment="1">
      <alignment horizontal="center" vertical="center" wrapText="1"/>
    </xf>
    <xf numFmtId="0" fontId="21" fillId="0" borderId="0" xfId="0" applyNumberFormat="1" applyFont="1" applyFill="1" applyBorder="1" applyAlignment="1" applyProtection="1">
      <alignment horizontal="center" vertical="center" wrapText="1"/>
    </xf>
    <xf numFmtId="0" fontId="22" fillId="0" borderId="0" xfId="0" applyFont="1" applyFill="1" applyBorder="1" applyAlignment="1">
      <alignment horizontal="left" vertical="center"/>
    </xf>
    <xf numFmtId="0" fontId="22" fillId="0" borderId="0" xfId="0" applyNumberFormat="1" applyFont="1" applyFill="1" applyBorder="1" applyAlignment="1">
      <alignment horizontal="left" vertical="center"/>
    </xf>
    <xf numFmtId="0" fontId="26" fillId="0" borderId="0" xfId="0" applyFont="1" applyFill="1" applyBorder="1" applyAlignment="1">
      <alignment horizontal="center" vertical="center"/>
    </xf>
    <xf numFmtId="0" fontId="26" fillId="0" borderId="0" xfId="0" applyFont="1" applyFill="1" applyBorder="1" applyAlignment="1">
      <alignment horizontal="center" vertical="center" wrapText="1"/>
    </xf>
    <xf numFmtId="0" fontId="27" fillId="0" borderId="0" xfId="0" applyFont="1" applyFill="1" applyBorder="1" applyAlignment="1">
      <alignment horizontal="left" vertical="center" wrapText="1"/>
    </xf>
    <xf numFmtId="0" fontId="27" fillId="0" borderId="0" xfId="0" applyFont="1" applyFill="1" applyBorder="1" applyAlignment="1">
      <alignment horizontal="center" vertical="center"/>
    </xf>
    <xf numFmtId="0" fontId="28" fillId="0" borderId="0" xfId="0" applyFont="1" applyBorder="1" applyAlignment="1">
      <alignment horizontal="center" vertical="center" wrapText="1"/>
    </xf>
    <xf numFmtId="0" fontId="29" fillId="0" borderId="0" xfId="0" applyFont="1" applyBorder="1" applyAlignment="1">
      <alignment horizontal="center" vertical="center" wrapText="1"/>
    </xf>
    <xf numFmtId="183" fontId="27" fillId="0" borderId="0" xfId="0" applyNumberFormat="1" applyFont="1" applyFill="1" applyBorder="1" applyAlignment="1">
      <alignment horizontal="center" vertical="center"/>
    </xf>
    <xf numFmtId="0" fontId="19" fillId="0" borderId="0" xfId="0" applyFont="1" applyFill="1" applyAlignment="1">
      <alignment horizontal="center" vertical="center"/>
    </xf>
    <xf numFmtId="0" fontId="20" fillId="0" borderId="0" xfId="0" applyFont="1" applyFill="1" applyAlignment="1">
      <alignment horizontal="right" vertical="center"/>
    </xf>
    <xf numFmtId="0" fontId="30" fillId="0" borderId="0" xfId="0" applyFont="1" applyFill="1" applyAlignment="1">
      <alignment vertical="center"/>
    </xf>
    <xf numFmtId="0" fontId="30" fillId="2" borderId="0" xfId="0" applyFont="1" applyFill="1" applyAlignment="1">
      <alignment vertical="center"/>
    </xf>
    <xf numFmtId="186" fontId="5" fillId="0" borderId="0" xfId="0" applyNumberFormat="1" applyFont="1" applyFill="1" applyAlignment="1">
      <alignment vertical="center"/>
    </xf>
    <xf numFmtId="186" fontId="19" fillId="0" borderId="0" xfId="0" applyNumberFormat="1" applyFont="1" applyFill="1" applyAlignment="1">
      <alignment horizontal="center" vertical="center"/>
    </xf>
    <xf numFmtId="186" fontId="20" fillId="0" borderId="0" xfId="0" applyNumberFormat="1" applyFont="1" applyFill="1" applyAlignment="1">
      <alignment horizontal="right" vertical="center"/>
    </xf>
    <xf numFmtId="0" fontId="5" fillId="0" borderId="1" xfId="0" applyFont="1" applyFill="1" applyBorder="1" applyAlignment="1">
      <alignment horizontal="center" vertical="center"/>
    </xf>
    <xf numFmtId="186" fontId="5" fillId="0" borderId="1" xfId="0" applyNumberFormat="1" applyFont="1" applyFill="1" applyBorder="1" applyAlignment="1">
      <alignment horizontal="center" vertical="center"/>
    </xf>
    <xf numFmtId="0" fontId="30" fillId="0" borderId="1" xfId="0" applyFont="1" applyFill="1" applyBorder="1" applyAlignment="1">
      <alignment horizontal="justify" vertical="center"/>
    </xf>
    <xf numFmtId="186" fontId="30" fillId="0" borderId="1" xfId="0" applyNumberFormat="1" applyFont="1" applyFill="1" applyBorder="1" applyAlignment="1">
      <alignment horizontal="center" vertical="center"/>
    </xf>
    <xf numFmtId="0" fontId="5" fillId="0" borderId="1" xfId="0" applyFont="1" applyFill="1" applyBorder="1" applyAlignment="1">
      <alignment horizontal="justify" vertical="center"/>
    </xf>
    <xf numFmtId="186" fontId="4" fillId="0" borderId="0" xfId="0" applyNumberFormat="1" applyFont="1" applyFill="1" applyAlignment="1">
      <alignment horizontal="justify" vertical="center" wrapText="1"/>
    </xf>
    <xf numFmtId="0" fontId="4" fillId="0" borderId="0" xfId="0" applyFont="1" applyFill="1" applyAlignment="1">
      <alignment vertical="center" wrapText="1"/>
    </xf>
    <xf numFmtId="0" fontId="31" fillId="0" borderId="0" xfId="0" applyFont="1" applyFill="1" applyAlignment="1">
      <alignment horizontal="right" vertical="center"/>
    </xf>
    <xf numFmtId="0" fontId="32" fillId="0" borderId="0" xfId="0" applyFont="1" applyFill="1" applyAlignment="1">
      <alignment vertical="center"/>
    </xf>
    <xf numFmtId="0" fontId="32" fillId="2" borderId="0" xfId="0" applyFont="1" applyFill="1" applyAlignment="1">
      <alignment vertical="center"/>
    </xf>
    <xf numFmtId="0" fontId="33" fillId="2" borderId="0" xfId="0" applyFont="1" applyFill="1" applyAlignment="1">
      <alignment vertical="center"/>
    </xf>
    <xf numFmtId="0" fontId="33" fillId="0" borderId="0" xfId="0" applyFont="1" applyFill="1" applyAlignment="1">
      <alignment vertical="center"/>
    </xf>
    <xf numFmtId="0" fontId="6" fillId="0" borderId="0"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33" fillId="0" borderId="0" xfId="0" applyFont="1" applyFill="1" applyAlignment="1">
      <alignment horizontal="justify" vertical="center" wrapText="1"/>
    </xf>
    <xf numFmtId="186" fontId="10" fillId="0" borderId="1" xfId="0" applyNumberFormat="1" applyFont="1" applyFill="1" applyBorder="1" applyAlignment="1">
      <alignment vertical="center" wrapText="1"/>
    </xf>
    <xf numFmtId="0" fontId="33" fillId="0" borderId="0" xfId="0" applyFont="1" applyFill="1" applyAlignment="1">
      <alignment vertical="center" wrapText="1"/>
    </xf>
    <xf numFmtId="186" fontId="15" fillId="0" borderId="1" xfId="0" applyNumberFormat="1" applyFont="1" applyFill="1" applyBorder="1" applyAlignment="1">
      <alignment vertical="center" wrapText="1"/>
    </xf>
    <xf numFmtId="185" fontId="15" fillId="0" borderId="1" xfId="0" applyNumberFormat="1" applyFont="1" applyFill="1" applyBorder="1" applyAlignment="1">
      <alignment vertical="center" wrapText="1"/>
    </xf>
    <xf numFmtId="185" fontId="10" fillId="0" borderId="1" xfId="0" applyNumberFormat="1" applyFont="1" applyFill="1" applyBorder="1" applyAlignment="1">
      <alignment vertical="center" wrapText="1"/>
    </xf>
    <xf numFmtId="185" fontId="10" fillId="0" borderId="1" xfId="0" applyNumberFormat="1" applyFont="1" applyFill="1" applyBorder="1" applyAlignment="1">
      <alignment horizontal="center" vertical="center" wrapText="1"/>
    </xf>
    <xf numFmtId="0" fontId="33" fillId="0" borderId="0" xfId="0" applyFont="1" applyFill="1" applyAlignment="1">
      <alignment horizontal="left" vertical="center" wrapText="1"/>
    </xf>
    <xf numFmtId="0" fontId="6" fillId="0" borderId="0" xfId="43" applyFont="1" applyFill="1" applyAlignment="1">
      <alignment horizontal="center" vertical="center"/>
    </xf>
    <xf numFmtId="0" fontId="0" fillId="0" borderId="0" xfId="43" applyFont="1" applyFill="1" applyAlignment="1">
      <alignment horizontal="right" vertical="center"/>
    </xf>
    <xf numFmtId="0" fontId="10" fillId="0" borderId="0" xfId="43" applyFont="1" applyFill="1">
      <alignment vertical="center"/>
    </xf>
    <xf numFmtId="0" fontId="34" fillId="0" borderId="0" xfId="0" applyFont="1" applyFill="1" applyAlignment="1">
      <alignment vertical="center"/>
    </xf>
    <xf numFmtId="0" fontId="35" fillId="0" borderId="0" xfId="0" applyFont="1" applyFill="1" applyAlignment="1">
      <alignment vertical="center"/>
    </xf>
    <xf numFmtId="0" fontId="21" fillId="0" borderId="0" xfId="43" applyFont="1" applyFill="1">
      <alignment vertical="center"/>
    </xf>
    <xf numFmtId="0" fontId="0" fillId="0" borderId="0" xfId="43" applyFont="1" applyFill="1">
      <alignment vertical="center"/>
    </xf>
    <xf numFmtId="0" fontId="6" fillId="0" borderId="0" xfId="43" applyFont="1" applyFill="1" applyAlignment="1">
      <alignment horizontal="center" vertical="center" wrapText="1"/>
    </xf>
    <xf numFmtId="0" fontId="21" fillId="0" borderId="0" xfId="43" applyFont="1" applyFill="1" applyAlignment="1">
      <alignment horizontal="right" vertical="center"/>
    </xf>
    <xf numFmtId="0" fontId="15" fillId="0" borderId="2" xfId="29" applyNumberFormat="1" applyFont="1" applyFill="1" applyBorder="1" applyAlignment="1" applyProtection="1">
      <alignment horizontal="center" vertical="center"/>
    </xf>
    <xf numFmtId="0" fontId="15" fillId="0" borderId="8" xfId="29" applyNumberFormat="1" applyFont="1" applyFill="1" applyBorder="1" applyAlignment="1" applyProtection="1">
      <alignment horizontal="center" vertical="center"/>
    </xf>
    <xf numFmtId="0" fontId="15" fillId="0" borderId="1" xfId="29" applyNumberFormat="1" applyFont="1" applyFill="1" applyBorder="1" applyAlignment="1" applyProtection="1">
      <alignment horizontal="center" vertical="center"/>
    </xf>
    <xf numFmtId="0" fontId="15" fillId="0" borderId="1" xfId="0" applyFont="1" applyFill="1" applyBorder="1" applyAlignment="1">
      <alignment vertical="center"/>
    </xf>
    <xf numFmtId="0" fontId="10" fillId="0" borderId="1" xfId="0" applyFont="1" applyFill="1" applyBorder="1" applyAlignment="1">
      <alignment horizontal="left" vertical="center" indent="1"/>
    </xf>
    <xf numFmtId="0" fontId="10" fillId="0" borderId="1" xfId="0" applyFont="1" applyFill="1" applyBorder="1" applyAlignment="1">
      <alignment vertical="center"/>
    </xf>
    <xf numFmtId="0" fontId="36" fillId="0" borderId="1" xfId="68" applyFont="1" applyFill="1" applyBorder="1" applyAlignment="1">
      <alignment horizontal="left" vertical="center" wrapText="1" indent="2"/>
    </xf>
    <xf numFmtId="0" fontId="10" fillId="0" borderId="1" xfId="0" applyFont="1" applyFill="1" applyBorder="1" applyAlignment="1">
      <alignment horizontal="left" vertical="center" indent="2"/>
    </xf>
    <xf numFmtId="0" fontId="36" fillId="0" borderId="1" xfId="68" applyFont="1" applyFill="1" applyBorder="1" applyAlignment="1">
      <alignment vertical="center" wrapText="1"/>
    </xf>
    <xf numFmtId="0" fontId="15" fillId="0" borderId="1" xfId="0" applyFont="1" applyFill="1" applyBorder="1" applyAlignment="1">
      <alignment horizontal="center" vertical="center"/>
    </xf>
    <xf numFmtId="180" fontId="15" fillId="0" borderId="1" xfId="0" applyNumberFormat="1" applyFont="1" applyFill="1" applyBorder="1" applyAlignment="1">
      <alignment horizontal="center" vertical="center"/>
    </xf>
    <xf numFmtId="0" fontId="34" fillId="0" borderId="0" xfId="43" applyFont="1" applyFill="1" applyAlignment="1">
      <alignment horizontal="left" vertical="center" wrapText="1"/>
    </xf>
    <xf numFmtId="0" fontId="34" fillId="0" borderId="0" xfId="0" applyFont="1" applyFill="1" applyAlignment="1" applyProtection="1">
      <alignment vertical="center"/>
      <protection locked="0"/>
    </xf>
    <xf numFmtId="0" fontId="37" fillId="0" borderId="0" xfId="43" applyFont="1" applyFill="1">
      <alignment vertical="center"/>
    </xf>
    <xf numFmtId="181" fontId="15" fillId="0" borderId="1" xfId="26" applyNumberFormat="1" applyFont="1" applyFill="1" applyBorder="1" applyAlignment="1">
      <alignment horizontal="center" vertical="center"/>
    </xf>
    <xf numFmtId="0" fontId="15" fillId="0" borderId="1" xfId="43" applyFont="1" applyFill="1" applyBorder="1" applyAlignment="1">
      <alignment horizontal="center" vertical="center" wrapText="1"/>
    </xf>
    <xf numFmtId="0" fontId="15" fillId="0" borderId="1" xfId="68" applyFont="1" applyFill="1" applyBorder="1" applyAlignment="1">
      <alignment horizontal="justify" vertical="center" wrapText="1"/>
    </xf>
    <xf numFmtId="0" fontId="15" fillId="0" borderId="1" xfId="0" applyFont="1" applyFill="1" applyBorder="1" applyAlignment="1">
      <alignment horizontal="right" vertical="center" wrapText="1"/>
    </xf>
    <xf numFmtId="0" fontId="10" fillId="0" borderId="1" xfId="0" applyFont="1" applyFill="1" applyBorder="1" applyAlignment="1">
      <alignment horizontal="right" vertical="center" wrapText="1"/>
    </xf>
    <xf numFmtId="0" fontId="38" fillId="0" borderId="1" xfId="0" applyFont="1" applyFill="1" applyBorder="1" applyAlignment="1">
      <alignment horizontal="right" vertical="center" wrapText="1"/>
    </xf>
    <xf numFmtId="0" fontId="15" fillId="0" borderId="1" xfId="68" applyFont="1" applyFill="1" applyBorder="1" applyAlignment="1">
      <alignment horizontal="center" vertical="center" wrapText="1"/>
    </xf>
    <xf numFmtId="0" fontId="21" fillId="0" borderId="0" xfId="43" applyFont="1" applyFill="1" applyProtection="1">
      <alignment vertical="center"/>
      <protection locked="0"/>
    </xf>
    <xf numFmtId="0" fontId="39" fillId="0" borderId="0" xfId="43" applyFont="1" applyFill="1">
      <alignment vertical="center"/>
    </xf>
    <xf numFmtId="0" fontId="40" fillId="0" borderId="1" xfId="0" applyFont="1" applyFill="1" applyBorder="1" applyAlignment="1">
      <alignment horizontal="right" vertical="center" wrapText="1"/>
    </xf>
    <xf numFmtId="0" fontId="10" fillId="0" borderId="1" xfId="0" applyFont="1" applyFill="1" applyBorder="1" applyAlignment="1">
      <alignment horizontal="left" vertical="center"/>
    </xf>
    <xf numFmtId="0" fontId="41" fillId="0" borderId="0" xfId="0" applyFont="1" applyFill="1" applyAlignment="1">
      <alignment horizontal="center" vertical="center"/>
    </xf>
    <xf numFmtId="0" fontId="21" fillId="0" borderId="0" xfId="0" applyFont="1" applyFill="1" applyAlignment="1">
      <alignment horizontal="right" vertical="center"/>
    </xf>
    <xf numFmtId="0" fontId="42" fillId="0" borderId="0" xfId="0" applyFont="1" applyFill="1" applyAlignment="1">
      <alignment horizontal="center" vertical="center" wrapText="1"/>
    </xf>
    <xf numFmtId="0" fontId="10" fillId="0" borderId="2" xfId="0" applyFont="1" applyFill="1" applyBorder="1" applyAlignment="1">
      <alignment vertical="center"/>
    </xf>
    <xf numFmtId="0" fontId="10" fillId="0" borderId="2" xfId="0" applyFont="1" applyFill="1" applyBorder="1" applyAlignment="1">
      <alignment horizontal="left" vertical="center" indent="1"/>
    </xf>
    <xf numFmtId="0" fontId="40" fillId="0" borderId="1" xfId="0" applyFont="1" applyFill="1" applyBorder="1" applyAlignment="1">
      <alignment vertical="center"/>
    </xf>
    <xf numFmtId="0" fontId="41" fillId="0" borderId="0" xfId="43" applyFont="1" applyFill="1" applyAlignment="1">
      <alignment horizontal="center" vertical="center"/>
    </xf>
    <xf numFmtId="0" fontId="41" fillId="0" borderId="0" xfId="43" applyFont="1" applyFill="1" applyAlignment="1">
      <alignment horizontal="center" vertical="center" wrapText="1"/>
    </xf>
    <xf numFmtId="181" fontId="35" fillId="0" borderId="1" xfId="26" applyNumberFormat="1" applyFont="1" applyFill="1" applyBorder="1" applyAlignment="1">
      <alignment horizontal="center" vertical="center"/>
    </xf>
    <xf numFmtId="0" fontId="35" fillId="0" borderId="1" xfId="43" applyFont="1" applyFill="1" applyBorder="1" applyAlignment="1">
      <alignment horizontal="center" vertical="center" wrapText="1"/>
    </xf>
    <xf numFmtId="0" fontId="10" fillId="0" borderId="0" xfId="43" applyFont="1" applyFill="1" applyAlignment="1">
      <alignment horizontal="left" vertical="center" wrapText="1"/>
    </xf>
    <xf numFmtId="0" fontId="43" fillId="0" borderId="0" xfId="43" applyFont="1" applyFill="1">
      <alignment vertical="center"/>
    </xf>
    <xf numFmtId="0" fontId="41" fillId="0" borderId="0" xfId="0" applyFont="1" applyFill="1" applyBorder="1" applyAlignment="1">
      <alignment horizontal="center" vertical="center"/>
    </xf>
    <xf numFmtId="0" fontId="21" fillId="0" borderId="0" xfId="0" applyFont="1" applyFill="1" applyBorder="1" applyAlignment="1">
      <alignment horizontal="right" vertical="center"/>
    </xf>
    <xf numFmtId="0" fontId="34" fillId="0" borderId="0" xfId="0" applyFont="1" applyFill="1" applyBorder="1" applyAlignment="1">
      <alignment vertical="center"/>
    </xf>
    <xf numFmtId="0" fontId="6" fillId="0" borderId="0" xfId="2" applyFont="1" applyFill="1" applyAlignment="1">
      <alignment horizontal="center" vertical="center" wrapText="1"/>
    </xf>
    <xf numFmtId="0" fontId="6" fillId="0" borderId="0" xfId="2" applyFont="1" applyFill="1" applyAlignment="1">
      <alignment horizontal="center" vertical="center"/>
    </xf>
    <xf numFmtId="0" fontId="0" fillId="0" borderId="0" xfId="69" applyFont="1" applyFill="1" applyAlignment="1">
      <alignment horizontal="right" vertical="center"/>
    </xf>
    <xf numFmtId="0" fontId="15" fillId="0" borderId="1" xfId="69" applyFont="1" applyFill="1" applyBorder="1" applyAlignment="1">
      <alignment horizontal="center" vertical="center"/>
    </xf>
    <xf numFmtId="0" fontId="15" fillId="0" borderId="1" xfId="69" applyFont="1" applyFill="1" applyBorder="1" applyAlignment="1">
      <alignment horizontal="center" vertical="center" wrapText="1"/>
    </xf>
    <xf numFmtId="0" fontId="15" fillId="0" borderId="1" xfId="1" applyFont="1" applyFill="1" applyBorder="1" applyAlignment="1">
      <alignment vertical="center"/>
    </xf>
    <xf numFmtId="0" fontId="34" fillId="0" borderId="1" xfId="0" applyFont="1" applyFill="1" applyBorder="1" applyAlignment="1">
      <alignment vertical="center"/>
    </xf>
    <xf numFmtId="0" fontId="10" fillId="0" borderId="1" xfId="1" applyFont="1" applyFill="1" applyBorder="1" applyAlignment="1">
      <alignment vertical="center"/>
    </xf>
    <xf numFmtId="0" fontId="10" fillId="0" borderId="1" xfId="1" applyFont="1" applyFill="1" applyBorder="1" applyAlignment="1">
      <alignment horizontal="left" vertical="center" indent="2"/>
    </xf>
    <xf numFmtId="0" fontId="10" fillId="0" borderId="1" xfId="2" applyFont="1" applyFill="1" applyBorder="1" applyAlignment="1">
      <alignment horizontal="right" vertical="center" wrapText="1"/>
    </xf>
    <xf numFmtId="0" fontId="10" fillId="0" borderId="1" xfId="1" applyFont="1" applyFill="1" applyBorder="1" applyAlignment="1">
      <alignment horizontal="right" vertical="center"/>
    </xf>
    <xf numFmtId="186" fontId="15" fillId="0" borderId="1" xfId="23" applyNumberFormat="1" applyFont="1" applyFill="1" applyBorder="1" applyAlignment="1">
      <alignment horizontal="right" vertical="center" wrapText="1"/>
    </xf>
    <xf numFmtId="0" fontId="15" fillId="0" borderId="3" xfId="1" applyFont="1" applyFill="1" applyBorder="1" applyAlignment="1">
      <alignment horizontal="center" vertical="center"/>
    </xf>
    <xf numFmtId="0" fontId="15" fillId="0" borderId="1" xfId="2" applyFont="1" applyFill="1" applyBorder="1" applyAlignment="1">
      <alignment horizontal="right" vertical="center" wrapText="1"/>
    </xf>
    <xf numFmtId="0" fontId="6" fillId="0" borderId="0" xfId="21" applyFont="1" applyFill="1" applyBorder="1" applyAlignment="1">
      <alignment horizontal="center" vertical="center"/>
    </xf>
    <xf numFmtId="0" fontId="0" fillId="0" borderId="0" xfId="21" applyFont="1" applyFill="1" applyBorder="1" applyAlignment="1">
      <alignment horizontal="right" vertical="center"/>
    </xf>
    <xf numFmtId="0" fontId="37" fillId="0" borderId="0" xfId="21" applyFont="1" applyFill="1" applyBorder="1" applyAlignment="1"/>
    <xf numFmtId="0" fontId="0" fillId="0" borderId="0" xfId="21" applyFont="1" applyFill="1" applyBorder="1" applyAlignment="1"/>
    <xf numFmtId="0" fontId="6" fillId="0" borderId="0" xfId="21" applyNumberFormat="1" applyFont="1" applyFill="1" applyBorder="1" applyAlignment="1" applyProtection="1">
      <alignment horizontal="center" vertical="center" wrapText="1"/>
    </xf>
    <xf numFmtId="0" fontId="0" fillId="0" borderId="9" xfId="21" applyNumberFormat="1" applyFont="1" applyFill="1" applyBorder="1" applyAlignment="1" applyProtection="1">
      <alignment horizontal="right" vertical="center"/>
    </xf>
    <xf numFmtId="0" fontId="15" fillId="0" borderId="1" xfId="21" applyNumberFormat="1" applyFont="1" applyFill="1" applyBorder="1" applyAlignment="1" applyProtection="1">
      <alignment horizontal="center" vertical="center"/>
    </xf>
    <xf numFmtId="180" fontId="15" fillId="0" borderId="1" xfId="43" applyNumberFormat="1" applyFont="1" applyFill="1" applyBorder="1" applyAlignment="1">
      <alignment horizontal="center" vertical="center" wrapText="1"/>
    </xf>
    <xf numFmtId="0" fontId="15" fillId="0" borderId="1" xfId="65" applyFont="1" applyFill="1" applyBorder="1" applyAlignment="1">
      <alignment vertical="center"/>
    </xf>
    <xf numFmtId="0" fontId="15" fillId="0" borderId="1" xfId="1" applyFont="1" applyFill="1" applyBorder="1" applyAlignment="1">
      <alignment horizontal="right" vertical="center"/>
    </xf>
    <xf numFmtId="0" fontId="15" fillId="0" borderId="3" xfId="1" applyFont="1" applyFill="1" applyBorder="1" applyAlignment="1">
      <alignment vertical="center"/>
    </xf>
    <xf numFmtId="0" fontId="10" fillId="0" borderId="1" xfId="65" applyFont="1" applyFill="1" applyBorder="1" applyAlignment="1">
      <alignment vertical="center"/>
    </xf>
    <xf numFmtId="0" fontId="10" fillId="0" borderId="3" xfId="1" applyFont="1" applyFill="1" applyBorder="1" applyAlignment="1">
      <alignment horizontal="left" vertical="center"/>
    </xf>
    <xf numFmtId="0" fontId="10" fillId="0" borderId="1" xfId="54" applyNumberFormat="1" applyFont="1" applyFill="1" applyBorder="1" applyAlignment="1" applyProtection="1">
      <alignment horizontal="left" vertical="center"/>
    </xf>
    <xf numFmtId="1" fontId="10" fillId="0" borderId="1" xfId="30" applyNumberFormat="1" applyFont="1" applyFill="1" applyBorder="1" applyAlignment="1" applyProtection="1">
      <alignment horizontal="right" vertical="center"/>
    </xf>
    <xf numFmtId="0" fontId="10" fillId="0" borderId="1" xfId="30" applyNumberFormat="1" applyFont="1" applyFill="1" applyBorder="1" applyAlignment="1" applyProtection="1">
      <alignment horizontal="left" vertical="center"/>
    </xf>
    <xf numFmtId="0" fontId="15" fillId="0" borderId="1" xfId="30" applyFont="1" applyFill="1" applyBorder="1" applyAlignment="1">
      <alignment horizontal="center" vertical="center"/>
    </xf>
    <xf numFmtId="0" fontId="6" fillId="0" borderId="0" xfId="69" applyFont="1" applyFill="1" applyAlignment="1">
      <alignment horizontal="center" vertical="center"/>
    </xf>
    <xf numFmtId="0" fontId="37" fillId="0" borderId="0" xfId="69" applyFont="1" applyFill="1">
      <alignment vertical="center"/>
    </xf>
    <xf numFmtId="0" fontId="0" fillId="0" borderId="0" xfId="69" applyFont="1" applyFill="1">
      <alignment vertical="center"/>
    </xf>
    <xf numFmtId="0" fontId="0" fillId="0" borderId="0" xfId="69" applyFont="1" applyFill="1" applyBorder="1" applyAlignment="1">
      <alignment horizontal="right" vertical="center"/>
    </xf>
    <xf numFmtId="0" fontId="10" fillId="0" borderId="3" xfId="1" applyFont="1" applyFill="1" applyBorder="1" applyAlignment="1">
      <alignment horizontal="left" vertical="center" indent="2"/>
    </xf>
    <xf numFmtId="186" fontId="10" fillId="0" borderId="1" xfId="23" applyNumberFormat="1" applyFont="1" applyFill="1" applyBorder="1" applyAlignment="1">
      <alignment horizontal="right" vertical="center" wrapText="1"/>
    </xf>
    <xf numFmtId="10" fontId="15" fillId="0" borderId="1" xfId="23" applyNumberFormat="1" applyFont="1" applyFill="1" applyBorder="1" applyAlignment="1">
      <alignment horizontal="right" vertical="center" wrapText="1"/>
    </xf>
    <xf numFmtId="10" fontId="10" fillId="0" borderId="1" xfId="23" applyNumberFormat="1" applyFont="1" applyFill="1" applyBorder="1" applyAlignment="1">
      <alignment horizontal="right" vertical="center" wrapText="1"/>
    </xf>
    <xf numFmtId="0" fontId="10" fillId="0" borderId="3" xfId="2" applyFont="1" applyFill="1" applyBorder="1" applyAlignment="1">
      <alignment horizontal="right" vertical="center" wrapText="1"/>
    </xf>
    <xf numFmtId="0" fontId="6" fillId="0" borderId="0" xfId="69" applyFont="1" applyFill="1" applyAlignment="1" applyProtection="1">
      <alignment horizontal="center" vertical="center"/>
      <protection locked="0"/>
    </xf>
    <xf numFmtId="0" fontId="6" fillId="0" borderId="0" xfId="69" applyFont="1" applyFill="1" applyBorder="1" applyAlignment="1">
      <alignment horizontal="center" vertical="center"/>
    </xf>
    <xf numFmtId="0" fontId="15" fillId="0" borderId="0" xfId="69" applyFont="1" applyFill="1" applyBorder="1" applyAlignment="1">
      <alignment vertical="center"/>
    </xf>
    <xf numFmtId="0" fontId="10" fillId="0" borderId="0" xfId="69" applyFont="1" applyFill="1" applyBorder="1" applyAlignment="1">
      <alignment vertical="center"/>
    </xf>
    <xf numFmtId="0" fontId="0" fillId="0" borderId="0" xfId="69" applyFont="1" applyFill="1" applyBorder="1" applyAlignment="1">
      <alignment vertical="center" wrapText="1"/>
    </xf>
    <xf numFmtId="0" fontId="0" fillId="0" borderId="0" xfId="69" applyFont="1" applyFill="1" applyBorder="1" applyAlignment="1">
      <alignment vertical="center"/>
    </xf>
    <xf numFmtId="186" fontId="0" fillId="0" borderId="0" xfId="69" applyNumberFormat="1" applyFont="1" applyFill="1" applyBorder="1" applyAlignment="1">
      <alignment vertical="center"/>
    </xf>
    <xf numFmtId="0" fontId="6" fillId="0" borderId="0" xfId="69" applyFont="1" applyFill="1" applyAlignment="1">
      <alignment horizontal="center" vertical="center" wrapText="1"/>
    </xf>
    <xf numFmtId="186" fontId="6" fillId="0" borderId="0" xfId="69" applyNumberFormat="1" applyFont="1" applyFill="1" applyAlignment="1">
      <alignment horizontal="center" vertical="center" wrapText="1"/>
    </xf>
    <xf numFmtId="0" fontId="0" fillId="0" borderId="0" xfId="69" applyFont="1" applyFill="1" applyBorder="1" applyAlignment="1">
      <alignment horizontal="right" vertical="center" wrapText="1"/>
    </xf>
    <xf numFmtId="0" fontId="15" fillId="0" borderId="1" xfId="3" applyFont="1" applyFill="1" applyBorder="1" applyAlignment="1">
      <alignment horizontal="center" vertical="center"/>
    </xf>
    <xf numFmtId="0" fontId="15" fillId="0" borderId="1" xfId="3" applyFont="1" applyFill="1" applyBorder="1" applyAlignment="1">
      <alignment horizontal="center" vertical="center" wrapText="1"/>
    </xf>
    <xf numFmtId="0" fontId="15" fillId="0" borderId="1" xfId="4" applyFont="1" applyFill="1" applyBorder="1" applyAlignment="1">
      <alignment vertical="center"/>
    </xf>
    <xf numFmtId="10" fontId="15" fillId="0" borderId="1" xfId="3" applyNumberFormat="1" applyFont="1" applyFill="1" applyBorder="1" applyAlignment="1">
      <alignment horizontal="right" vertical="center" wrapText="1"/>
    </xf>
    <xf numFmtId="0" fontId="10" fillId="0" borderId="1" xfId="4" applyFont="1" applyFill="1" applyBorder="1" applyAlignment="1">
      <alignment vertical="center"/>
    </xf>
    <xf numFmtId="10" fontId="10" fillId="0" borderId="1" xfId="3" applyNumberFormat="1" applyFont="1" applyFill="1" applyBorder="1" applyAlignment="1">
      <alignment horizontal="right" vertical="center" wrapText="1"/>
    </xf>
    <xf numFmtId="0" fontId="10" fillId="0" borderId="1" xfId="4" applyFont="1" applyFill="1" applyBorder="1" applyAlignment="1">
      <alignment horizontal="right" vertical="center" wrapText="1"/>
    </xf>
    <xf numFmtId="180" fontId="15" fillId="0" borderId="1" xfId="87" applyNumberFormat="1" applyFont="1" applyFill="1" applyBorder="1" applyAlignment="1">
      <alignment horizontal="right" vertical="center" wrapText="1"/>
    </xf>
    <xf numFmtId="0" fontId="44" fillId="0" borderId="1" xfId="4" applyFont="1" applyFill="1" applyBorder="1" applyAlignment="1">
      <alignment horizontal="right" vertical="center" wrapText="1"/>
    </xf>
    <xf numFmtId="0" fontId="10" fillId="0" borderId="1" xfId="4" applyFont="1" applyFill="1" applyBorder="1" applyAlignment="1">
      <alignment vertical="center" wrapText="1"/>
    </xf>
    <xf numFmtId="0" fontId="45" fillId="0" borderId="1" xfId="2" applyFont="1" applyFill="1" applyBorder="1" applyAlignment="1">
      <alignment horizontal="right" vertical="center" wrapText="1"/>
    </xf>
    <xf numFmtId="0" fontId="38" fillId="0" borderId="1" xfId="65" applyFont="1" applyFill="1" applyBorder="1" applyAlignment="1">
      <alignment vertical="center"/>
    </xf>
    <xf numFmtId="0" fontId="46" fillId="0" borderId="1" xfId="65" applyFont="1" applyFill="1" applyBorder="1" applyAlignment="1">
      <alignment horizontal="right" vertical="center" wrapText="1"/>
    </xf>
    <xf numFmtId="186" fontId="15" fillId="0" borderId="1" xfId="3" applyNumberFormat="1" applyFont="1" applyFill="1" applyBorder="1" applyAlignment="1">
      <alignment horizontal="right" vertical="center" wrapText="1"/>
    </xf>
    <xf numFmtId="186" fontId="10" fillId="0" borderId="1" xfId="3" applyNumberFormat="1" applyFont="1" applyFill="1" applyBorder="1" applyAlignment="1">
      <alignment horizontal="right" vertical="center" wrapText="1"/>
    </xf>
    <xf numFmtId="0" fontId="15" fillId="0" borderId="1" xfId="65" applyFont="1" applyFill="1" applyBorder="1" applyAlignment="1">
      <alignment horizontal="center" vertical="center"/>
    </xf>
    <xf numFmtId="180" fontId="45" fillId="0" borderId="1" xfId="87" applyNumberFormat="1" applyFont="1" applyFill="1" applyBorder="1" applyAlignment="1">
      <alignment horizontal="right" vertical="center" wrapText="1"/>
    </xf>
    <xf numFmtId="0" fontId="15" fillId="0" borderId="0" xfId="69" applyFont="1" applyFill="1">
      <alignment vertical="center"/>
    </xf>
    <xf numFmtId="0" fontId="10" fillId="0" borderId="0" xfId="69" applyFont="1" applyFill="1">
      <alignment vertical="center"/>
    </xf>
    <xf numFmtId="0" fontId="47" fillId="0" borderId="0" xfId="21" applyNumberFormat="1" applyFont="1" applyFill="1" applyBorder="1" applyAlignment="1" applyProtection="1">
      <alignment horizontal="center" vertical="center" wrapText="1"/>
    </xf>
    <xf numFmtId="0" fontId="47" fillId="0" borderId="0" xfId="21" applyNumberFormat="1" applyFont="1" applyFill="1" applyBorder="1" applyAlignment="1" applyProtection="1">
      <alignment horizontal="center" vertical="center"/>
    </xf>
    <xf numFmtId="0" fontId="15" fillId="0" borderId="1" xfId="1" applyFont="1" applyFill="1" applyBorder="1" applyAlignment="1">
      <alignment horizontal="right" vertical="center" wrapText="1"/>
    </xf>
    <xf numFmtId="0" fontId="10" fillId="0" borderId="1" xfId="1" applyFont="1" applyFill="1" applyBorder="1" applyAlignment="1">
      <alignment horizontal="right" vertical="center" wrapText="1"/>
    </xf>
    <xf numFmtId="1" fontId="10" fillId="0" borderId="1" xfId="30" applyNumberFormat="1" applyFont="1" applyFill="1" applyBorder="1" applyAlignment="1" applyProtection="1">
      <alignment horizontal="right" vertical="center" wrapText="1"/>
    </xf>
    <xf numFmtId="0" fontId="6" fillId="0" borderId="0" xfId="3" applyFont="1" applyFill="1" applyAlignment="1">
      <alignment horizontal="center" vertical="center"/>
    </xf>
    <xf numFmtId="0" fontId="0" fillId="0" borderId="0" xfId="3" applyFont="1" applyFill="1" applyBorder="1" applyAlignment="1">
      <alignment horizontal="right" vertical="center"/>
    </xf>
    <xf numFmtId="0" fontId="15" fillId="0" borderId="0" xfId="3" applyFont="1" applyFill="1" applyBorder="1">
      <alignment vertical="center"/>
    </xf>
    <xf numFmtId="0" fontId="10" fillId="0" borderId="0" xfId="3" applyFont="1" applyFill="1" applyBorder="1">
      <alignment vertical="center"/>
    </xf>
    <xf numFmtId="0" fontId="10" fillId="0" borderId="0" xfId="3" applyFont="1" applyFill="1">
      <alignment vertical="center"/>
    </xf>
    <xf numFmtId="0" fontId="15" fillId="0" borderId="0" xfId="3" applyFont="1" applyFill="1">
      <alignment vertical="center"/>
    </xf>
    <xf numFmtId="0" fontId="0" fillId="0" borderId="0" xfId="3" applyFont="1" applyFill="1">
      <alignment vertical="center"/>
    </xf>
    <xf numFmtId="0" fontId="6" fillId="0" borderId="0" xfId="2" applyFont="1" applyFill="1" applyBorder="1" applyAlignment="1">
      <alignment horizontal="center" vertical="center" wrapText="1"/>
    </xf>
    <xf numFmtId="0" fontId="6" fillId="0" borderId="0" xfId="2" applyFont="1" applyFill="1" applyBorder="1" applyAlignment="1">
      <alignment horizontal="center" vertical="center"/>
    </xf>
    <xf numFmtId="187" fontId="0" fillId="0" borderId="0" xfId="65" applyNumberFormat="1" applyFont="1" applyFill="1" applyBorder="1" applyAlignment="1">
      <alignment horizontal="right" vertical="center" wrapText="1"/>
    </xf>
    <xf numFmtId="0" fontId="10" fillId="0" borderId="3" xfId="1" applyFont="1" applyFill="1" applyBorder="1" applyAlignment="1">
      <alignment vertical="center"/>
    </xf>
    <xf numFmtId="0" fontId="37" fillId="0" borderId="0" xfId="3" applyFont="1" applyFill="1" applyAlignment="1">
      <alignment horizontal="center" vertical="center"/>
    </xf>
    <xf numFmtId="0" fontId="0" fillId="0" borderId="0" xfId="3" applyFont="1" applyFill="1" applyAlignment="1">
      <alignment horizontal="center" vertical="center"/>
    </xf>
    <xf numFmtId="0" fontId="48" fillId="0" borderId="0" xfId="3" applyFont="1" applyFill="1">
      <alignment vertical="center"/>
    </xf>
    <xf numFmtId="0" fontId="37" fillId="0" borderId="0" xfId="3" applyFont="1" applyFill="1">
      <alignment vertical="center"/>
    </xf>
    <xf numFmtId="0" fontId="0" fillId="0" borderId="0" xfId="3" applyFont="1" applyFill="1" applyAlignment="1">
      <alignment horizontal="right" vertical="center"/>
    </xf>
    <xf numFmtId="0" fontId="38" fillId="0" borderId="1" xfId="65" applyFont="1" applyFill="1" applyBorder="1" applyAlignment="1">
      <alignment horizontal="right" vertical="center" wrapText="1"/>
    </xf>
    <xf numFmtId="0" fontId="38" fillId="0" borderId="1" xfId="65" applyFont="1" applyFill="1" applyBorder="1" applyAlignment="1">
      <alignment horizontal="left" vertical="center" indent="2"/>
    </xf>
    <xf numFmtId="0" fontId="44" fillId="0" borderId="1" xfId="1" applyFont="1" applyFill="1" applyBorder="1" applyAlignment="1">
      <alignment horizontal="right" vertical="center"/>
    </xf>
    <xf numFmtId="0" fontId="6" fillId="0" borderId="0" xfId="77" applyFont="1" applyFill="1" applyAlignment="1">
      <alignment horizontal="center" vertical="center"/>
    </xf>
    <xf numFmtId="0" fontId="0" fillId="0" borderId="0" xfId="77" applyFont="1" applyFill="1" applyAlignment="1">
      <alignment horizontal="right" vertical="center"/>
    </xf>
    <xf numFmtId="0" fontId="0" fillId="0" borderId="0" xfId="77" applyFill="1">
      <alignment vertical="center"/>
    </xf>
    <xf numFmtId="0" fontId="0" fillId="0" borderId="0" xfId="29" applyFont="1" applyFill="1" applyBorder="1" applyAlignment="1"/>
    <xf numFmtId="0" fontId="0" fillId="0" borderId="0" xfId="29" applyFont="1" applyFill="1" applyAlignment="1"/>
    <xf numFmtId="0" fontId="0" fillId="0" borderId="0" xfId="77" applyFont="1" applyFill="1">
      <alignment vertical="center"/>
    </xf>
    <xf numFmtId="0" fontId="6" fillId="0" borderId="0" xfId="29" applyFont="1" applyFill="1" applyBorder="1" applyAlignment="1">
      <alignment horizontal="center" vertical="center" wrapText="1"/>
    </xf>
    <xf numFmtId="0" fontId="6" fillId="0" borderId="0" xfId="29" applyFont="1" applyFill="1" applyBorder="1" applyAlignment="1">
      <alignment horizontal="center" vertical="center"/>
    </xf>
    <xf numFmtId="181" fontId="0" fillId="0" borderId="0" xfId="77" applyNumberFormat="1" applyFont="1" applyFill="1" applyAlignment="1">
      <alignment horizontal="right" vertical="center"/>
    </xf>
    <xf numFmtId="181" fontId="0" fillId="0" borderId="0" xfId="84" applyNumberFormat="1" applyFont="1" applyFill="1" applyAlignment="1">
      <alignment horizontal="right" vertical="center" wrapText="1"/>
    </xf>
    <xf numFmtId="181" fontId="15" fillId="0" borderId="1" xfId="77" applyNumberFormat="1" applyFont="1" applyFill="1" applyBorder="1" applyAlignment="1">
      <alignment horizontal="center" vertical="center"/>
    </xf>
    <xf numFmtId="0" fontId="15" fillId="0" borderId="1" xfId="56" applyFont="1" applyFill="1" applyBorder="1" applyAlignment="1">
      <alignment horizontal="center" vertical="center"/>
    </xf>
    <xf numFmtId="0" fontId="35" fillId="0" borderId="1" xfId="48" applyFont="1" applyFill="1" applyBorder="1" applyAlignment="1">
      <alignment horizontal="left" vertical="center"/>
    </xf>
    <xf numFmtId="0" fontId="15" fillId="0" borderId="1" xfId="56" applyFont="1" applyFill="1" applyBorder="1" applyAlignment="1">
      <alignment horizontal="right" vertical="center"/>
    </xf>
    <xf numFmtId="0" fontId="34" fillId="0" borderId="1" xfId="0" applyFont="1" applyFill="1" applyBorder="1" applyAlignment="1">
      <alignment horizontal="left" vertical="center"/>
    </xf>
    <xf numFmtId="0" fontId="10" fillId="0" borderId="1" xfId="56" applyFont="1" applyFill="1" applyBorder="1" applyAlignment="1">
      <alignment horizontal="right" vertical="center"/>
    </xf>
    <xf numFmtId="0" fontId="15" fillId="0" borderId="1" xfId="82" applyFont="1" applyFill="1" applyBorder="1" applyAlignment="1">
      <alignment horizontal="center" vertical="center"/>
    </xf>
    <xf numFmtId="184" fontId="15" fillId="0" borderId="1" xfId="77" applyNumberFormat="1" applyFont="1" applyFill="1" applyBorder="1" applyAlignment="1">
      <alignment horizontal="center" vertical="center"/>
    </xf>
    <xf numFmtId="0" fontId="10" fillId="0" borderId="0" xfId="82" applyFont="1" applyFill="1" applyAlignment="1">
      <alignment horizontal="left" vertical="center"/>
    </xf>
    <xf numFmtId="0" fontId="15" fillId="0" borderId="0" xfId="77" applyFont="1" applyFill="1">
      <alignment vertical="center"/>
    </xf>
    <xf numFmtId="0" fontId="6" fillId="0" borderId="0" xfId="29" applyFont="1" applyFill="1" applyAlignment="1">
      <alignment horizontal="center" vertical="center"/>
    </xf>
    <xf numFmtId="0" fontId="0" fillId="0" borderId="0" xfId="29" applyFont="1" applyFill="1" applyAlignment="1">
      <alignment horizontal="right" vertical="center"/>
    </xf>
    <xf numFmtId="0" fontId="15" fillId="0" borderId="0" xfId="29" applyFont="1" applyFill="1"/>
    <xf numFmtId="0" fontId="10" fillId="0" borderId="0" xfId="29" applyFont="1" applyFill="1"/>
    <xf numFmtId="0" fontId="0" fillId="0" borderId="0" xfId="29" applyFont="1" applyFill="1"/>
    <xf numFmtId="184" fontId="0" fillId="0" borderId="0" xfId="29" applyNumberFormat="1" applyFont="1" applyFill="1" applyAlignment="1">
      <alignment horizontal="center"/>
    </xf>
    <xf numFmtId="0" fontId="6" fillId="0" borderId="0" xfId="48" applyFont="1" applyFill="1" applyAlignment="1">
      <alignment horizontal="center" vertical="center" wrapText="1"/>
    </xf>
    <xf numFmtId="0" fontId="6" fillId="0" borderId="0" xfId="48" applyFont="1" applyFill="1" applyAlignment="1">
      <alignment horizontal="center" vertical="center"/>
    </xf>
    <xf numFmtId="0" fontId="0" fillId="0" borderId="0" xfId="48" applyFont="1" applyFill="1" applyAlignment="1">
      <alignment horizontal="right" vertical="center"/>
    </xf>
    <xf numFmtId="184" fontId="0" fillId="0" borderId="0" xfId="48" applyNumberFormat="1" applyFont="1" applyFill="1" applyAlignment="1">
      <alignment horizontal="right" vertical="center"/>
    </xf>
    <xf numFmtId="181" fontId="0" fillId="0" borderId="9" xfId="82" applyNumberFormat="1" applyFont="1" applyFill="1" applyBorder="1" applyAlignment="1">
      <alignment horizontal="right" vertical="center" wrapText="1"/>
    </xf>
    <xf numFmtId="0" fontId="15" fillId="0" borderId="1" xfId="86" applyFont="1" applyFill="1" applyBorder="1" applyAlignment="1">
      <alignment horizontal="center" vertical="center"/>
    </xf>
    <xf numFmtId="184" fontId="15" fillId="0" borderId="1" xfId="86" applyNumberFormat="1" applyFont="1" applyFill="1" applyBorder="1" applyAlignment="1">
      <alignment horizontal="center" vertical="center"/>
    </xf>
    <xf numFmtId="0" fontId="15" fillId="0" borderId="1" xfId="48" applyFont="1" applyFill="1" applyBorder="1" applyAlignment="1">
      <alignment horizontal="left" vertical="center"/>
    </xf>
    <xf numFmtId="184" fontId="15" fillId="0" borderId="1" xfId="86" applyNumberFormat="1" applyFont="1" applyFill="1" applyBorder="1" applyAlignment="1">
      <alignment horizontal="right" vertical="center" wrapText="1"/>
    </xf>
    <xf numFmtId="184" fontId="15" fillId="0" borderId="1" xfId="48" applyNumberFormat="1" applyFont="1" applyFill="1" applyBorder="1" applyAlignment="1">
      <alignment horizontal="right" vertical="center" wrapText="1"/>
    </xf>
    <xf numFmtId="178" fontId="10" fillId="0" borderId="1" xfId="48" applyNumberFormat="1" applyFont="1" applyFill="1" applyBorder="1" applyAlignment="1">
      <alignment horizontal="left" vertical="center"/>
    </xf>
    <xf numFmtId="184" fontId="10" fillId="0" borderId="1" xfId="48" applyNumberFormat="1" applyFont="1" applyFill="1" applyBorder="1" applyAlignment="1">
      <alignment horizontal="right" vertical="center" wrapText="1"/>
    </xf>
    <xf numFmtId="178" fontId="10" fillId="0" borderId="1" xfId="48" applyNumberFormat="1" applyFont="1" applyFill="1" applyBorder="1" applyAlignment="1">
      <alignment vertical="center"/>
    </xf>
    <xf numFmtId="180" fontId="15" fillId="0" borderId="1" xfId="85" applyNumberFormat="1" applyFont="1" applyFill="1" applyBorder="1" applyAlignment="1" applyProtection="1">
      <alignment vertical="center"/>
    </xf>
    <xf numFmtId="1" fontId="15" fillId="0" borderId="1" xfId="30" applyNumberFormat="1" applyFont="1" applyFill="1" applyBorder="1" applyAlignment="1" applyProtection="1">
      <alignment horizontal="right" vertical="center"/>
    </xf>
    <xf numFmtId="0" fontId="38" fillId="0" borderId="1" xfId="0" applyNumberFormat="1" applyFont="1" applyFill="1" applyBorder="1" applyAlignment="1" applyProtection="1">
      <alignment horizontal="left" vertical="center" indent="2"/>
    </xf>
    <xf numFmtId="177" fontId="38" fillId="0" borderId="1" xfId="71" applyNumberFormat="1" applyFont="1" applyFill="1" applyBorder="1" applyAlignment="1">
      <alignment horizontal="right" vertical="center" wrapText="1"/>
    </xf>
    <xf numFmtId="0" fontId="38" fillId="0" borderId="1" xfId="0" applyNumberFormat="1" applyFont="1" applyFill="1" applyBorder="1" applyAlignment="1" applyProtection="1">
      <alignment horizontal="left" vertical="center"/>
    </xf>
    <xf numFmtId="0" fontId="10" fillId="0" borderId="1" xfId="48" applyFont="1" applyFill="1" applyBorder="1" applyAlignment="1">
      <alignment horizontal="left" vertical="center"/>
    </xf>
    <xf numFmtId="0" fontId="10" fillId="0" borderId="1" xfId="29" applyFont="1" applyFill="1" applyBorder="1"/>
    <xf numFmtId="0" fontId="15" fillId="0" borderId="1" xfId="48" applyFont="1" applyFill="1" applyBorder="1" applyAlignment="1">
      <alignment horizontal="center" vertical="center"/>
    </xf>
    <xf numFmtId="184" fontId="10" fillId="0" borderId="0" xfId="29" applyNumberFormat="1" applyFont="1" applyFill="1"/>
    <xf numFmtId="181" fontId="6" fillId="0" borderId="0" xfId="70" applyNumberFormat="1" applyFont="1" applyFill="1" applyBorder="1" applyAlignment="1">
      <alignment horizontal="center" vertical="center" wrapText="1"/>
    </xf>
    <xf numFmtId="0" fontId="15" fillId="0" borderId="2" xfId="82" applyFont="1" applyFill="1" applyBorder="1" applyAlignment="1">
      <alignment horizontal="center" vertical="center"/>
    </xf>
    <xf numFmtId="0" fontId="15" fillId="3" borderId="1" xfId="0" applyFont="1" applyFill="1" applyBorder="1" applyAlignment="1">
      <alignment horizontal="left" vertical="center"/>
    </xf>
    <xf numFmtId="0" fontId="10" fillId="3" borderId="1" xfId="0" applyFont="1" applyFill="1" applyBorder="1" applyAlignment="1">
      <alignment horizontal="left" vertical="center" indent="1"/>
    </xf>
    <xf numFmtId="0" fontId="10" fillId="3" borderId="1" xfId="0" applyFont="1" applyFill="1" applyBorder="1" applyAlignment="1">
      <alignment horizontal="left" vertical="center" indent="2"/>
    </xf>
    <xf numFmtId="0" fontId="15" fillId="0" borderId="1" xfId="77" applyNumberFormat="1" applyFont="1" applyFill="1" applyBorder="1">
      <alignment vertical="center"/>
    </xf>
    <xf numFmtId="0" fontId="49" fillId="0" borderId="0" xfId="76" applyFont="1" applyFill="1" applyAlignment="1">
      <alignment horizontal="left" vertical="center"/>
    </xf>
    <xf numFmtId="181" fontId="6" fillId="0" borderId="0" xfId="82" applyNumberFormat="1" applyFont="1" applyFill="1" applyAlignment="1">
      <alignment horizontal="center" vertical="center"/>
    </xf>
    <xf numFmtId="181" fontId="0" fillId="0" borderId="0" xfId="82" applyNumberFormat="1" applyFont="1" applyFill="1" applyAlignment="1">
      <alignment horizontal="right" vertical="center"/>
    </xf>
    <xf numFmtId="181" fontId="15" fillId="0" borderId="0" xfId="82" applyNumberFormat="1" applyFont="1" applyFill="1" applyAlignment="1">
      <alignment vertical="center"/>
    </xf>
    <xf numFmtId="181" fontId="10" fillId="0" borderId="0" xfId="82" applyNumberFormat="1" applyFont="1" applyFill="1" applyAlignment="1">
      <alignment vertical="center"/>
    </xf>
    <xf numFmtId="181" fontId="0" fillId="0" borderId="0" xfId="82" applyNumberFormat="1" applyFont="1" applyFill="1"/>
    <xf numFmtId="0" fontId="50" fillId="0" borderId="0" xfId="76" applyFont="1" applyFill="1" applyAlignment="1">
      <alignment horizontal="left" vertical="center"/>
    </xf>
    <xf numFmtId="180" fontId="49" fillId="0" borderId="0" xfId="76" applyNumberFormat="1" applyFont="1" applyFill="1" applyAlignment="1">
      <alignment horizontal="left" vertical="center"/>
    </xf>
    <xf numFmtId="181" fontId="6" fillId="0" borderId="0" xfId="70" applyNumberFormat="1" applyFont="1" applyFill="1" applyAlignment="1">
      <alignment horizontal="center" vertical="center" wrapText="1"/>
    </xf>
    <xf numFmtId="181" fontId="6" fillId="0" borderId="0" xfId="70" applyNumberFormat="1" applyFont="1" applyFill="1" applyAlignment="1">
      <alignment horizontal="center" vertical="center"/>
    </xf>
    <xf numFmtId="181" fontId="0" fillId="0" borderId="0" xfId="82" applyNumberFormat="1" applyFont="1" applyFill="1" applyAlignment="1">
      <alignment horizontal="right" vertical="center" wrapText="1"/>
    </xf>
    <xf numFmtId="181" fontId="15" fillId="0" borderId="1" xfId="79" applyNumberFormat="1" applyFont="1" applyFill="1" applyBorder="1" applyAlignment="1">
      <alignment horizontal="left" vertical="center"/>
    </xf>
    <xf numFmtId="0" fontId="15" fillId="0" borderId="1" xfId="48" applyFont="1" applyFill="1" applyBorder="1" applyAlignment="1">
      <alignment horizontal="right" vertical="center"/>
    </xf>
    <xf numFmtId="0" fontId="10" fillId="0" borderId="1" xfId="79" applyFont="1" applyFill="1" applyBorder="1" applyAlignment="1">
      <alignment horizontal="left" vertical="center" indent="2"/>
    </xf>
    <xf numFmtId="0" fontId="10" fillId="0" borderId="1" xfId="48" applyFont="1" applyFill="1" applyBorder="1" applyAlignment="1">
      <alignment horizontal="right" vertical="center"/>
    </xf>
    <xf numFmtId="184" fontId="10" fillId="0" borderId="1" xfId="82" applyNumberFormat="1" applyFont="1" applyFill="1" applyBorder="1" applyAlignment="1" applyProtection="1">
      <alignment horizontal="right" vertical="center" wrapText="1"/>
    </xf>
    <xf numFmtId="184" fontId="15" fillId="0" borderId="1" xfId="82" applyNumberFormat="1" applyFont="1" applyFill="1" applyBorder="1" applyAlignment="1" applyProtection="1">
      <alignment horizontal="right" vertical="center" wrapText="1"/>
    </xf>
    <xf numFmtId="184" fontId="34" fillId="0" borderId="1" xfId="82" applyNumberFormat="1" applyFont="1" applyFill="1" applyBorder="1" applyAlignment="1" applyProtection="1">
      <alignment horizontal="right" vertical="center" wrapText="1"/>
    </xf>
    <xf numFmtId="0" fontId="10" fillId="0" borderId="1" xfId="79" applyFont="1" applyFill="1" applyBorder="1" applyAlignment="1">
      <alignment horizontal="left" vertical="center"/>
    </xf>
    <xf numFmtId="184" fontId="0" fillId="0" borderId="0" xfId="29" applyNumberFormat="1" applyFont="1" applyFill="1"/>
    <xf numFmtId="184" fontId="15" fillId="0" borderId="1" xfId="36" applyNumberFormat="1" applyFont="1" applyFill="1" applyBorder="1" applyAlignment="1">
      <alignment horizontal="right" vertical="center" wrapText="1"/>
    </xf>
    <xf numFmtId="0" fontId="15" fillId="0" borderId="3" xfId="1" applyFont="1" applyFill="1" applyBorder="1" applyAlignment="1">
      <alignment horizontal="left" vertical="center"/>
    </xf>
    <xf numFmtId="0" fontId="38" fillId="0" borderId="1" xfId="0" applyNumberFormat="1" applyFont="1" applyFill="1" applyBorder="1" applyAlignment="1" applyProtection="1">
      <alignment horizontal="center" vertical="center"/>
    </xf>
    <xf numFmtId="180" fontId="38" fillId="0" borderId="1" xfId="85" applyNumberFormat="1" applyFont="1" applyFill="1" applyBorder="1" applyAlignment="1" applyProtection="1">
      <alignment horizontal="left" vertical="center"/>
    </xf>
    <xf numFmtId="0" fontId="15" fillId="0" borderId="1" xfId="63" applyNumberFormat="1" applyFont="1" applyFill="1" applyBorder="1" applyAlignment="1">
      <alignment horizontal="right" vertical="center"/>
    </xf>
    <xf numFmtId="0" fontId="10" fillId="0" borderId="1" xfId="63" applyNumberFormat="1" applyFont="1" applyFill="1" applyBorder="1" applyAlignment="1">
      <alignment horizontal="right" vertical="center"/>
    </xf>
    <xf numFmtId="181" fontId="10" fillId="0" borderId="0" xfId="82" applyNumberFormat="1" applyFont="1" applyFill="1"/>
    <xf numFmtId="181" fontId="0" fillId="0" borderId="0" xfId="82" applyNumberFormat="1" applyFont="1" applyFill="1" applyAlignment="1">
      <alignment vertical="center"/>
    </xf>
    <xf numFmtId="181" fontId="0" fillId="0" borderId="0" xfId="82" applyNumberFormat="1" applyFont="1" applyFill="1" applyAlignment="1">
      <alignment horizontal="center"/>
    </xf>
    <xf numFmtId="0" fontId="0" fillId="0" borderId="9" xfId="29" applyFont="1" applyFill="1" applyBorder="1" applyAlignment="1">
      <alignment horizontal="right" vertical="center"/>
    </xf>
    <xf numFmtId="0" fontId="6" fillId="0" borderId="0" xfId="0" applyFont="1" applyFill="1" applyAlignment="1">
      <alignment horizontal="center" vertical="center"/>
    </xf>
    <xf numFmtId="0" fontId="0" fillId="0" borderId="0" xfId="0" applyFont="1" applyFill="1" applyAlignment="1">
      <alignment horizontal="right" vertical="center"/>
    </xf>
    <xf numFmtId="0" fontId="15" fillId="0" borderId="0" xfId="0" applyFont="1" applyFill="1" applyAlignment="1">
      <alignment horizontal="center" vertical="center" wrapText="1"/>
    </xf>
    <xf numFmtId="0" fontId="15" fillId="0" borderId="0" xfId="0" applyFont="1" applyFill="1" applyAlignment="1">
      <alignment vertical="center" wrapText="1"/>
    </xf>
    <xf numFmtId="0" fontId="10" fillId="0" borderId="0" xfId="0" applyFont="1" applyFill="1" applyAlignment="1">
      <alignment vertical="center" wrapText="1"/>
    </xf>
    <xf numFmtId="0" fontId="10" fillId="0" borderId="0" xfId="0" applyFont="1" applyFill="1" applyAlignment="1">
      <alignment vertical="center"/>
    </xf>
    <xf numFmtId="184" fontId="15" fillId="0" borderId="1" xfId="0" applyNumberFormat="1" applyFont="1" applyFill="1" applyBorder="1" applyAlignment="1">
      <alignment horizontal="right" vertical="center" wrapText="1"/>
    </xf>
    <xf numFmtId="0" fontId="0" fillId="0" borderId="1" xfId="0" applyFont="1" applyFill="1" applyBorder="1" applyAlignment="1">
      <alignment horizontal="left" vertical="center" wrapText="1"/>
    </xf>
    <xf numFmtId="0" fontId="10" fillId="4"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51" fillId="0" borderId="1" xfId="0" applyFont="1" applyFill="1" applyBorder="1" applyAlignment="1">
      <alignment horizontal="center" vertical="center" wrapText="1"/>
    </xf>
    <xf numFmtId="0" fontId="10" fillId="0" borderId="0" xfId="0" applyFont="1" applyFill="1" applyAlignment="1">
      <alignment horizontal="right" vertical="center" wrapText="1"/>
    </xf>
    <xf numFmtId="0" fontId="51" fillId="4" borderId="1" xfId="0" applyNumberFormat="1" applyFont="1" applyFill="1" applyBorder="1" applyAlignment="1">
      <alignment horizontal="center" vertical="center" wrapText="1"/>
    </xf>
    <xf numFmtId="184" fontId="10" fillId="0" borderId="1" xfId="0" applyNumberFormat="1" applyFont="1" applyFill="1" applyBorder="1" applyAlignment="1">
      <alignment horizontal="center" vertical="center" wrapText="1"/>
    </xf>
    <xf numFmtId="0" fontId="35" fillId="0" borderId="0" xfId="0" applyFont="1" applyFill="1" applyAlignment="1">
      <alignment horizontal="center" vertical="center"/>
    </xf>
    <xf numFmtId="0" fontId="52" fillId="0" borderId="0" xfId="0" applyFont="1" applyFill="1" applyAlignment="1">
      <alignment vertical="center"/>
    </xf>
    <xf numFmtId="0" fontId="34" fillId="0" borderId="0" xfId="0" applyFont="1" applyFill="1" applyAlignment="1">
      <alignment vertical="center" wrapText="1"/>
    </xf>
    <xf numFmtId="0" fontId="41" fillId="0" borderId="0" xfId="0" applyFont="1" applyFill="1" applyAlignment="1">
      <alignment horizontal="center" vertical="center" wrapText="1"/>
    </xf>
    <xf numFmtId="0" fontId="21" fillId="0" borderId="0" xfId="0" applyFont="1" applyFill="1" applyAlignment="1">
      <alignment horizontal="right" vertical="center" wrapText="1"/>
    </xf>
    <xf numFmtId="0" fontId="35" fillId="0" borderId="1" xfId="0" applyFont="1" applyFill="1" applyBorder="1" applyAlignment="1">
      <alignment horizontal="center" vertical="center" wrapText="1"/>
    </xf>
    <xf numFmtId="0" fontId="52" fillId="0" borderId="1" xfId="0" applyFont="1" applyFill="1" applyBorder="1" applyAlignment="1">
      <alignment horizontal="left" vertical="center" wrapText="1"/>
    </xf>
    <xf numFmtId="184" fontId="53" fillId="0" borderId="1" xfId="0" applyNumberFormat="1" applyFont="1" applyFill="1" applyBorder="1" applyAlignment="1">
      <alignment horizontal="right" vertical="center"/>
    </xf>
    <xf numFmtId="184" fontId="52" fillId="0" borderId="1" xfId="0" applyNumberFormat="1" applyFont="1" applyFill="1" applyBorder="1" applyAlignment="1">
      <alignment horizontal="right" vertical="center" wrapText="1"/>
    </xf>
    <xf numFmtId="179" fontId="40" fillId="0" borderId="1" xfId="0" applyNumberFormat="1" applyFont="1" applyFill="1" applyBorder="1" applyAlignment="1">
      <alignment horizontal="right" vertical="center" wrapText="1"/>
    </xf>
    <xf numFmtId="0" fontId="52" fillId="0" borderId="1" xfId="0" applyFont="1" applyFill="1" applyBorder="1" applyAlignment="1">
      <alignment horizontal="left" vertical="center" wrapText="1" indent="1"/>
    </xf>
    <xf numFmtId="184" fontId="40" fillId="0" borderId="1" xfId="0" applyNumberFormat="1" applyFont="1" applyFill="1" applyBorder="1" applyAlignment="1">
      <alignment horizontal="right" vertical="center" wrapText="1"/>
    </xf>
    <xf numFmtId="183" fontId="40" fillId="0" borderId="1" xfId="0" applyNumberFormat="1" applyFont="1" applyFill="1" applyBorder="1" applyAlignment="1">
      <alignment horizontal="right" vertical="center" wrapText="1"/>
    </xf>
    <xf numFmtId="186" fontId="40" fillId="0" borderId="1" xfId="0" applyNumberFormat="1" applyFont="1" applyFill="1" applyBorder="1" applyAlignment="1">
      <alignment horizontal="right" vertical="center" wrapText="1"/>
    </xf>
    <xf numFmtId="183" fontId="52" fillId="0" borderId="1" xfId="0" applyNumberFormat="1" applyFont="1" applyFill="1" applyBorder="1" applyAlignment="1">
      <alignment horizontal="right" vertical="center" wrapText="1"/>
    </xf>
    <xf numFmtId="186" fontId="52" fillId="0" borderId="1" xfId="0" applyNumberFormat="1" applyFont="1" applyFill="1" applyBorder="1" applyAlignment="1">
      <alignment horizontal="right" vertical="center" wrapText="1"/>
    </xf>
    <xf numFmtId="0" fontId="34" fillId="0" borderId="1" xfId="0" applyFont="1" applyFill="1" applyBorder="1" applyAlignment="1">
      <alignment horizontal="right" vertical="center" wrapText="1"/>
    </xf>
    <xf numFmtId="0" fontId="34" fillId="0" borderId="0" xfId="0" applyFont="1" applyFill="1" applyAlignment="1">
      <alignment horizontal="right" vertical="center" wrapText="1"/>
    </xf>
    <xf numFmtId="186" fontId="10" fillId="0" borderId="0" xfId="0" applyNumberFormat="1" applyFont="1" applyFill="1" applyAlignment="1">
      <alignment horizontal="right" vertical="center" wrapText="1"/>
    </xf>
    <xf numFmtId="0" fontId="22" fillId="0" borderId="0" xfId="0" applyFont="1" applyFill="1" applyAlignment="1">
      <alignment vertical="center"/>
    </xf>
    <xf numFmtId="0" fontId="19" fillId="0" borderId="0" xfId="0" applyFont="1" applyFill="1" applyBorder="1" applyAlignment="1">
      <alignment horizontal="center" vertical="center"/>
    </xf>
    <xf numFmtId="0" fontId="20" fillId="0" borderId="0" xfId="0" applyFont="1" applyFill="1" applyBorder="1" applyAlignment="1">
      <alignment horizontal="right" vertical="center"/>
    </xf>
    <xf numFmtId="0" fontId="6" fillId="0" borderId="0" xfId="0" applyFont="1" applyFill="1" applyBorder="1" applyAlignment="1" applyProtection="1">
      <alignment horizontal="center" vertical="center" wrapText="1"/>
      <protection locked="0"/>
    </xf>
    <xf numFmtId="0" fontId="25" fillId="0" borderId="0" xfId="0" applyFont="1" applyFill="1" applyBorder="1" applyAlignment="1">
      <alignment horizontal="right" vertical="center"/>
    </xf>
    <xf numFmtId="0" fontId="53" fillId="0" borderId="0" xfId="0" applyFont="1" applyFill="1" applyBorder="1" applyAlignment="1">
      <alignment horizontal="right" vertical="center"/>
    </xf>
    <xf numFmtId="0" fontId="54" fillId="0" borderId="1" xfId="0" applyFont="1" applyFill="1" applyBorder="1" applyAlignment="1">
      <alignment horizontal="center" vertical="center"/>
    </xf>
    <xf numFmtId="0" fontId="54" fillId="0" borderId="1" xfId="0" applyFont="1" applyFill="1" applyBorder="1" applyAlignment="1">
      <alignment horizontal="center" vertical="center" wrapText="1"/>
    </xf>
    <xf numFmtId="0" fontId="25" fillId="0" borderId="1" xfId="0" applyFont="1" applyFill="1" applyBorder="1" applyAlignment="1">
      <alignment horizontal="center" vertical="center"/>
    </xf>
    <xf numFmtId="0" fontId="53" fillId="0" borderId="1" xfId="0" applyFont="1" applyFill="1" applyBorder="1" applyAlignment="1">
      <alignment horizontal="right" vertical="center"/>
    </xf>
    <xf numFmtId="0" fontId="5" fillId="0" borderId="1" xfId="0" applyFont="1" applyFill="1" applyBorder="1" applyAlignment="1">
      <alignment vertical="center"/>
    </xf>
    <xf numFmtId="0" fontId="25" fillId="0" borderId="3" xfId="0" applyFont="1" applyFill="1" applyBorder="1" applyAlignment="1">
      <alignment horizontal="left" vertical="center"/>
    </xf>
    <xf numFmtId="0" fontId="25" fillId="0" borderId="6" xfId="0" applyFont="1" applyFill="1" applyBorder="1" applyAlignment="1">
      <alignment horizontal="left" vertical="center"/>
    </xf>
    <xf numFmtId="0" fontId="25" fillId="0" borderId="7" xfId="0" applyFont="1" applyFill="1" applyBorder="1" applyAlignment="1">
      <alignment horizontal="left" vertical="center"/>
    </xf>
    <xf numFmtId="0" fontId="55" fillId="0" borderId="0" xfId="77" applyFont="1" applyFill="1" applyBorder="1" applyAlignment="1">
      <alignment horizontal="left" vertical="center"/>
    </xf>
    <xf numFmtId="0" fontId="10" fillId="0" borderId="0" xfId="0" applyFont="1" applyFill="1" applyBorder="1" applyAlignment="1">
      <alignment vertical="center"/>
    </xf>
    <xf numFmtId="0" fontId="55" fillId="0" borderId="0" xfId="7" applyFont="1" applyFill="1" applyBorder="1" applyAlignment="1">
      <alignment horizontal="left" vertical="center"/>
    </xf>
    <xf numFmtId="0" fontId="49" fillId="0" borderId="0" xfId="7" applyFont="1" applyFill="1" applyBorder="1" applyAlignment="1">
      <alignment horizontal="left" vertical="center"/>
    </xf>
    <xf numFmtId="181" fontId="55" fillId="0" borderId="0" xfId="77" applyNumberFormat="1" applyFont="1" applyFill="1" applyBorder="1" applyAlignment="1">
      <alignment horizontal="left" vertical="center"/>
    </xf>
    <xf numFmtId="0" fontId="0" fillId="0" borderId="0" xfId="0" applyFont="1" applyFill="1" applyBorder="1" applyAlignment="1" applyProtection="1">
      <alignment horizontal="right" vertical="center" wrapText="1"/>
      <protection locked="0"/>
    </xf>
    <xf numFmtId="0" fontId="0" fillId="0" borderId="0" xfId="0" applyFont="1" applyFill="1" applyBorder="1" applyAlignment="1" applyProtection="1">
      <alignment horizontal="right" vertical="center"/>
      <protection locked="0"/>
    </xf>
    <xf numFmtId="0" fontId="37" fillId="0" borderId="1" xfId="0" applyFont="1" applyFill="1" applyBorder="1" applyAlignment="1" applyProtection="1">
      <alignment horizontal="center" vertical="center" wrapText="1"/>
      <protection locked="0"/>
    </xf>
    <xf numFmtId="0" fontId="37" fillId="0" borderId="2" xfId="0" applyFont="1" applyFill="1" applyBorder="1" applyAlignment="1" applyProtection="1">
      <alignment horizontal="center" vertical="center" wrapText="1"/>
      <protection locked="0"/>
    </xf>
    <xf numFmtId="0" fontId="37" fillId="0" borderId="2" xfId="0" applyNumberFormat="1" applyFont="1" applyFill="1" applyBorder="1" applyAlignment="1" applyProtection="1">
      <alignment horizontal="center" vertical="center" wrapText="1"/>
      <protection locked="0"/>
    </xf>
    <xf numFmtId="184" fontId="37" fillId="0" borderId="1" xfId="0" applyNumberFormat="1" applyFont="1" applyFill="1" applyBorder="1" applyAlignment="1" applyProtection="1">
      <alignment vertical="center" wrapText="1"/>
      <protection locked="0"/>
    </xf>
    <xf numFmtId="0" fontId="37" fillId="0" borderId="1" xfId="0" applyFont="1" applyFill="1" applyBorder="1" applyAlignment="1" applyProtection="1">
      <alignment horizontal="left" vertical="center" wrapText="1"/>
      <protection locked="0"/>
    </xf>
    <xf numFmtId="1" fontId="37" fillId="0" borderId="1" xfId="0" applyNumberFormat="1" applyFont="1" applyFill="1" applyBorder="1" applyAlignment="1" applyProtection="1">
      <alignment horizontal="right" vertical="center"/>
      <protection locked="0"/>
    </xf>
    <xf numFmtId="49" fontId="0" fillId="0" borderId="1" xfId="0" applyNumberFormat="1" applyFont="1" applyFill="1" applyBorder="1" applyAlignment="1">
      <alignment horizontal="left" vertical="center" wrapText="1" indent="2"/>
    </xf>
    <xf numFmtId="49" fontId="0" fillId="0" borderId="1" xfId="0" applyNumberFormat="1" applyFont="1" applyFill="1" applyBorder="1" applyAlignment="1" applyProtection="1">
      <alignment horizontal="left" vertical="center" wrapText="1" indent="2"/>
      <protection locked="0"/>
    </xf>
    <xf numFmtId="0" fontId="0" fillId="0" borderId="1" xfId="0" applyFont="1" applyFill="1" applyBorder="1" applyAlignment="1" applyProtection="1">
      <alignment vertical="center" wrapText="1"/>
      <protection locked="0"/>
    </xf>
    <xf numFmtId="49" fontId="0" fillId="0" borderId="1" xfId="0" applyNumberFormat="1" applyFont="1" applyFill="1" applyBorder="1" applyAlignment="1">
      <alignment horizontal="left" vertical="center" wrapText="1" indent="4"/>
    </xf>
    <xf numFmtId="49" fontId="0" fillId="0" borderId="1" xfId="0" applyNumberFormat="1" applyFont="1" applyFill="1" applyBorder="1" applyAlignment="1" applyProtection="1">
      <alignment horizontal="left" vertical="center" wrapText="1" indent="4"/>
      <protection locked="0"/>
    </xf>
    <xf numFmtId="49" fontId="37" fillId="0" borderId="1" xfId="0" applyNumberFormat="1" applyFont="1" applyFill="1" applyBorder="1" applyAlignment="1" applyProtection="1">
      <alignment horizontal="left" vertical="center" wrapText="1" indent="2"/>
      <protection locked="0"/>
    </xf>
    <xf numFmtId="184" fontId="37" fillId="0" borderId="1" xfId="64" applyNumberFormat="1" applyFont="1" applyFill="1" applyBorder="1" applyAlignment="1" applyProtection="1">
      <alignment vertical="center" wrapText="1"/>
      <protection locked="0"/>
    </xf>
    <xf numFmtId="0" fontId="37" fillId="0" borderId="1" xfId="0" applyFont="1" applyFill="1" applyBorder="1" applyAlignment="1">
      <alignment horizontal="left" vertical="center" wrapText="1"/>
    </xf>
    <xf numFmtId="184" fontId="37" fillId="0" borderId="1" xfId="64" applyNumberFormat="1" applyFont="1" applyFill="1" applyBorder="1" applyAlignment="1" applyProtection="1">
      <alignment vertical="center" wrapText="1"/>
    </xf>
    <xf numFmtId="49" fontId="37" fillId="0" borderId="1" xfId="0" applyNumberFormat="1" applyFont="1" applyFill="1" applyBorder="1" applyAlignment="1">
      <alignment horizontal="left" vertical="center" wrapText="1" indent="2"/>
    </xf>
    <xf numFmtId="184"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0" fontId="6" fillId="0" borderId="0" xfId="80" applyFont="1" applyFill="1" applyBorder="1" applyAlignment="1">
      <alignment horizontal="center" vertical="center"/>
    </xf>
    <xf numFmtId="0" fontId="0" fillId="0" borderId="0" xfId="80" applyFont="1" applyFill="1" applyBorder="1" applyAlignment="1">
      <alignment horizontal="right" vertical="center"/>
    </xf>
    <xf numFmtId="0" fontId="56" fillId="0" borderId="0" xfId="80" applyFont="1" applyFill="1" applyBorder="1" applyAlignment="1"/>
    <xf numFmtId="0" fontId="56" fillId="0" borderId="0" xfId="80" applyFont="1" applyFill="1" applyAlignment="1"/>
    <xf numFmtId="0" fontId="57" fillId="0" borderId="0" xfId="80" applyFont="1" applyFill="1" applyBorder="1" applyAlignment="1"/>
    <xf numFmtId="0" fontId="5" fillId="0" borderId="0" xfId="0" applyFont="1" applyFill="1" applyBorder="1" applyAlignment="1" applyProtection="1"/>
    <xf numFmtId="0" fontId="41" fillId="0" borderId="0" xfId="5" applyFont="1" applyFill="1" applyBorder="1" applyAlignment="1">
      <alignment horizontal="center" vertical="center" wrapText="1"/>
    </xf>
    <xf numFmtId="0" fontId="37" fillId="0" borderId="0" xfId="80" applyFont="1" applyFill="1" applyBorder="1" applyAlignment="1">
      <alignment horizontal="right" vertical="center"/>
    </xf>
    <xf numFmtId="183" fontId="0" fillId="0" borderId="0" xfId="80" applyNumberFormat="1" applyFont="1" applyFill="1" applyBorder="1" applyAlignment="1">
      <alignment horizontal="right" vertical="center"/>
    </xf>
    <xf numFmtId="0" fontId="35" fillId="0" borderId="1" xfId="5" applyFont="1" applyFill="1" applyBorder="1" applyAlignment="1">
      <alignment horizontal="center" vertical="center" wrapText="1"/>
    </xf>
    <xf numFmtId="0" fontId="56" fillId="0" borderId="0" xfId="80" applyFont="1" applyFill="1" applyBorder="1" applyAlignment="1">
      <alignment horizontal="left" vertical="center"/>
    </xf>
    <xf numFmtId="176" fontId="15" fillId="0" borderId="1" xfId="80" applyNumberFormat="1" applyFont="1" applyFill="1" applyBorder="1" applyAlignment="1" applyProtection="1">
      <alignment horizontal="center" vertical="center"/>
    </xf>
    <xf numFmtId="184" fontId="15" fillId="0" borderId="1" xfId="80" applyNumberFormat="1" applyFont="1" applyFill="1" applyBorder="1" applyAlignment="1">
      <alignment horizontal="right" vertical="center" wrapText="1"/>
    </xf>
    <xf numFmtId="0" fontId="58" fillId="0" borderId="1" xfId="80" applyFont="1" applyFill="1" applyBorder="1" applyAlignment="1">
      <alignment horizontal="left" vertical="center"/>
    </xf>
    <xf numFmtId="184" fontId="15" fillId="0" borderId="1" xfId="80" applyNumberFormat="1" applyFont="1" applyFill="1" applyBorder="1" applyAlignment="1" applyProtection="1">
      <alignment horizontal="right" vertical="center" wrapText="1"/>
    </xf>
    <xf numFmtId="0" fontId="38" fillId="0" borderId="1" xfId="0" applyFont="1" applyFill="1" applyBorder="1" applyAlignment="1">
      <alignment horizontal="left" vertical="center" indent="2"/>
    </xf>
    <xf numFmtId="184" fontId="10" fillId="0" borderId="1" xfId="0" applyNumberFormat="1" applyFont="1" applyFill="1" applyBorder="1" applyAlignment="1">
      <alignment horizontal="right" vertical="center"/>
    </xf>
    <xf numFmtId="0" fontId="58" fillId="0" borderId="1" xfId="80" applyFont="1" applyFill="1" applyBorder="1" applyAlignment="1"/>
    <xf numFmtId="0" fontId="19" fillId="0" borderId="0" xfId="0" applyFont="1" applyFill="1" applyBorder="1" applyAlignment="1" applyProtection="1">
      <alignment horizontal="center" vertical="center"/>
    </xf>
    <xf numFmtId="0" fontId="20" fillId="0" borderId="0" xfId="0" applyFont="1" applyFill="1" applyBorder="1" applyAlignment="1" applyProtection="1">
      <alignment horizontal="right" vertical="center"/>
    </xf>
    <xf numFmtId="0" fontId="5" fillId="0" borderId="0" xfId="0" applyFont="1" applyFill="1" applyBorder="1" applyAlignment="1" applyProtection="1">
      <alignment horizontal="left" vertical="center"/>
    </xf>
    <xf numFmtId="0" fontId="30" fillId="0" borderId="0" xfId="0" applyFont="1" applyFill="1" applyBorder="1" applyAlignment="1" applyProtection="1">
      <alignment horizontal="center" vertical="center"/>
    </xf>
    <xf numFmtId="0" fontId="15" fillId="0" borderId="0" xfId="80" applyFont="1" applyFill="1" applyBorder="1" applyAlignment="1">
      <alignment horizontal="center" vertical="center" wrapText="1"/>
    </xf>
    <xf numFmtId="0" fontId="15" fillId="0" borderId="0" xfId="80" applyFont="1" applyFill="1" applyBorder="1" applyAlignment="1">
      <alignment horizontal="center" vertical="center"/>
    </xf>
    <xf numFmtId="0" fontId="10" fillId="0" borderId="0" xfId="80" applyFont="1" applyFill="1" applyBorder="1" applyAlignment="1">
      <alignment horizontal="left" vertical="center"/>
    </xf>
    <xf numFmtId="0" fontId="5" fillId="0" borderId="0" xfId="0" applyFont="1" applyFill="1" applyBorder="1" applyAlignment="1" applyProtection="1">
      <alignment horizontal="right" vertical="center"/>
    </xf>
    <xf numFmtId="0" fontId="10" fillId="0" borderId="0" xfId="80" applyFont="1" applyFill="1" applyBorder="1" applyAlignment="1">
      <alignment vertical="center"/>
    </xf>
    <xf numFmtId="184" fontId="40" fillId="0" borderId="0" xfId="0" applyNumberFormat="1" applyFont="1" applyFill="1" applyAlignment="1">
      <alignment vertical="center"/>
    </xf>
    <xf numFmtId="184" fontId="40" fillId="0" borderId="1" xfId="0" applyNumberFormat="1" applyFont="1" applyFill="1" applyBorder="1" applyAlignment="1">
      <alignment vertical="center"/>
    </xf>
    <xf numFmtId="0" fontId="38" fillId="0" borderId="1" xfId="0" applyFont="1" applyFill="1" applyBorder="1" applyAlignment="1">
      <alignment horizontal="left" vertical="center" indent="2"/>
    </xf>
    <xf numFmtId="184" fontId="38" fillId="0" borderId="1" xfId="0" applyNumberFormat="1" applyFont="1" applyFill="1" applyBorder="1" applyAlignment="1">
      <alignment vertical="center"/>
    </xf>
    <xf numFmtId="0" fontId="49" fillId="0" borderId="0" xfId="21" applyFont="1" applyFill="1" applyAlignment="1">
      <alignment horizontal="left" vertical="center"/>
    </xf>
    <xf numFmtId="0" fontId="6" fillId="0" borderId="0" xfId="21" applyFont="1" applyFill="1" applyAlignment="1">
      <alignment horizontal="center" vertical="center"/>
    </xf>
    <xf numFmtId="0" fontId="0" fillId="0" borderId="0" xfId="21" applyFont="1" applyFill="1" applyAlignment="1">
      <alignment horizontal="right" vertical="center"/>
    </xf>
    <xf numFmtId="0" fontId="15" fillId="0" borderId="0" xfId="21" applyFont="1" applyFill="1"/>
    <xf numFmtId="0" fontId="10" fillId="0" borderId="0" xfId="21" applyFont="1" applyFill="1"/>
    <xf numFmtId="0" fontId="10" fillId="0" borderId="0" xfId="21" applyFont="1" applyFill="1" applyBorder="1" applyAlignment="1"/>
    <xf numFmtId="0" fontId="0" fillId="0" borderId="0" xfId="21" applyFont="1" applyFill="1"/>
    <xf numFmtId="0" fontId="50" fillId="0" borderId="0" xfId="21" applyFont="1" applyFill="1" applyAlignment="1">
      <alignment horizontal="left" vertical="center"/>
    </xf>
    <xf numFmtId="0" fontId="55" fillId="0" borderId="0" xfId="21" applyFont="1" applyFill="1" applyAlignment="1">
      <alignment horizontal="left" vertical="center"/>
    </xf>
    <xf numFmtId="0" fontId="6" fillId="0" borderId="0" xfId="21" applyNumberFormat="1" applyFont="1" applyFill="1" applyAlignment="1" applyProtection="1">
      <alignment horizontal="center" vertical="center" wrapText="1"/>
    </xf>
    <xf numFmtId="0" fontId="6" fillId="0" borderId="0" xfId="21" applyNumberFormat="1" applyFont="1" applyFill="1" applyAlignment="1" applyProtection="1">
      <alignment horizontal="center" vertical="center"/>
    </xf>
    <xf numFmtId="0" fontId="15" fillId="0" borderId="2" xfId="21" applyNumberFormat="1" applyFont="1" applyFill="1" applyBorder="1" applyAlignment="1" applyProtection="1">
      <alignment horizontal="center" vertical="center"/>
    </xf>
    <xf numFmtId="0" fontId="15" fillId="0" borderId="8" xfId="21" applyNumberFormat="1" applyFont="1" applyFill="1" applyBorder="1" applyAlignment="1" applyProtection="1">
      <alignment horizontal="center" vertical="center"/>
    </xf>
    <xf numFmtId="0" fontId="15" fillId="0" borderId="10" xfId="21" applyNumberFormat="1" applyFont="1" applyFill="1" applyBorder="1" applyAlignment="1" applyProtection="1">
      <alignment horizontal="center" vertical="center"/>
    </xf>
    <xf numFmtId="0" fontId="15" fillId="0" borderId="1" xfId="30" applyNumberFormat="1" applyFont="1" applyFill="1" applyBorder="1" applyAlignment="1" applyProtection="1">
      <alignment horizontal="left" vertical="center"/>
    </xf>
    <xf numFmtId="177" fontId="15" fillId="0" borderId="1" xfId="76" applyNumberFormat="1" applyFont="1" applyFill="1" applyBorder="1" applyAlignment="1">
      <alignment horizontal="right" vertical="center" wrapText="1"/>
    </xf>
    <xf numFmtId="0" fontId="10" fillId="0" borderId="1" xfId="30" applyNumberFormat="1" applyFont="1" applyFill="1" applyBorder="1" applyAlignment="1" applyProtection="1">
      <alignment horizontal="left" vertical="center" indent="1"/>
    </xf>
    <xf numFmtId="0" fontId="10" fillId="0" borderId="1" xfId="30" applyNumberFormat="1" applyFont="1" applyFill="1" applyBorder="1" applyAlignment="1" applyProtection="1">
      <alignment horizontal="left" vertical="center" indent="2"/>
    </xf>
    <xf numFmtId="177" fontId="10" fillId="0" borderId="1" xfId="76" applyNumberFormat="1" applyFont="1" applyFill="1" applyBorder="1" applyAlignment="1">
      <alignment horizontal="right" vertical="center" wrapText="1"/>
    </xf>
    <xf numFmtId="0" fontId="10" fillId="0" borderId="1" xfId="0" applyNumberFormat="1" applyFont="1" applyFill="1" applyBorder="1" applyAlignment="1" applyProtection="1">
      <alignment horizontal="left" vertical="center" indent="1"/>
    </xf>
    <xf numFmtId="0" fontId="10" fillId="0" borderId="1" xfId="0" applyNumberFormat="1" applyFont="1" applyFill="1" applyBorder="1" applyAlignment="1" applyProtection="1">
      <alignment horizontal="left" vertical="center" indent="2"/>
    </xf>
    <xf numFmtId="177" fontId="10" fillId="0" borderId="1" xfId="37" applyNumberFormat="1" applyFont="1" applyFill="1" applyBorder="1" applyAlignment="1">
      <alignment horizontal="right" vertical="center" wrapText="1"/>
    </xf>
    <xf numFmtId="0" fontId="15" fillId="0" borderId="1" xfId="21" applyFont="1" applyFill="1" applyBorder="1"/>
    <xf numFmtId="0" fontId="10" fillId="0" borderId="1" xfId="21" applyFont="1" applyFill="1" applyBorder="1"/>
    <xf numFmtId="0" fontId="10" fillId="0" borderId="1" xfId="0" applyNumberFormat="1" applyFont="1" applyFill="1" applyBorder="1" applyAlignment="1" applyProtection="1">
      <alignment horizontal="center" vertical="center"/>
    </xf>
    <xf numFmtId="0" fontId="0" fillId="0" borderId="1" xfId="21" applyFont="1" applyFill="1" applyBorder="1"/>
    <xf numFmtId="0" fontId="10" fillId="0" borderId="1" xfId="0" applyNumberFormat="1" applyFont="1" applyFill="1" applyBorder="1" applyAlignment="1" applyProtection="1">
      <alignment horizontal="left" vertical="center"/>
    </xf>
    <xf numFmtId="1" fontId="15" fillId="0" borderId="0" xfId="30" applyNumberFormat="1" applyFont="1" applyFill="1" applyBorder="1" applyAlignment="1" applyProtection="1">
      <alignment horizontal="right" vertical="center"/>
    </xf>
    <xf numFmtId="0" fontId="10" fillId="0" borderId="0" xfId="0" applyNumberFormat="1" applyFont="1" applyFill="1" applyBorder="1" applyAlignment="1" applyProtection="1">
      <alignment horizontal="left" vertical="center" indent="1"/>
    </xf>
    <xf numFmtId="177" fontId="10" fillId="0" borderId="0" xfId="76" applyNumberFormat="1" applyFont="1" applyFill="1" applyBorder="1" applyAlignment="1">
      <alignment horizontal="right" vertical="center" wrapText="1"/>
    </xf>
    <xf numFmtId="0" fontId="10" fillId="0" borderId="0" xfId="0" applyNumberFormat="1" applyFont="1" applyFill="1" applyBorder="1" applyAlignment="1" applyProtection="1">
      <alignment horizontal="left" vertical="center" indent="2"/>
    </xf>
    <xf numFmtId="0" fontId="6" fillId="0" borderId="0" xfId="0" applyFont="1" applyFill="1" applyBorder="1" applyAlignment="1">
      <alignment horizontal="center" vertical="center"/>
    </xf>
    <xf numFmtId="0" fontId="59" fillId="0" borderId="0" xfId="0" applyFont="1" applyFill="1" applyBorder="1" applyAlignment="1">
      <alignment horizontal="right" vertical="center"/>
    </xf>
    <xf numFmtId="0" fontId="38" fillId="0" borderId="0" xfId="0" applyFont="1" applyFill="1" applyBorder="1" applyAlignment="1">
      <alignment vertical="center"/>
    </xf>
    <xf numFmtId="0" fontId="40" fillId="0" borderId="0" xfId="0" applyFont="1" applyFill="1" applyAlignment="1">
      <alignment vertical="center"/>
    </xf>
    <xf numFmtId="0" fontId="38" fillId="0" borderId="0" xfId="0" applyFont="1" applyFill="1" applyAlignment="1">
      <alignment vertical="center"/>
    </xf>
    <xf numFmtId="0" fontId="38" fillId="5" borderId="0" xfId="0" applyFont="1" applyFill="1" applyAlignment="1">
      <alignment horizontal="right" vertical="center"/>
    </xf>
    <xf numFmtId="183" fontId="6" fillId="0" borderId="0" xfId="80" applyNumberFormat="1" applyFont="1" applyFill="1" applyBorder="1" applyAlignment="1">
      <alignment horizontal="center" vertical="center" wrapText="1" shrinkToFit="1"/>
    </xf>
    <xf numFmtId="183" fontId="6" fillId="5" borderId="0" xfId="80" applyNumberFormat="1" applyFont="1" applyFill="1" applyBorder="1" applyAlignment="1">
      <alignment horizontal="right" vertical="center" shrinkToFit="1"/>
    </xf>
    <xf numFmtId="183" fontId="37" fillId="0" borderId="0" xfId="80" applyNumberFormat="1" applyFont="1" applyFill="1" applyBorder="1" applyAlignment="1">
      <alignment horizontal="right" vertical="center" shrinkToFit="1"/>
    </xf>
    <xf numFmtId="0" fontId="15" fillId="5" borderId="1" xfId="74" applyFont="1" applyFill="1" applyBorder="1" applyAlignment="1">
      <alignment horizontal="right" vertical="center"/>
    </xf>
    <xf numFmtId="0" fontId="40" fillId="0" borderId="1" xfId="0" applyFont="1" applyFill="1" applyBorder="1" applyAlignment="1">
      <alignment horizontal="center" vertical="center"/>
    </xf>
    <xf numFmtId="184" fontId="40" fillId="5" borderId="1" xfId="0" applyNumberFormat="1" applyFont="1" applyFill="1" applyBorder="1" applyAlignment="1">
      <alignment horizontal="right" vertical="center" wrapText="1"/>
    </xf>
    <xf numFmtId="184" fontId="40" fillId="5" borderId="1" xfId="0" applyNumberFormat="1" applyFont="1" applyFill="1" applyBorder="1" applyAlignment="1">
      <alignment horizontal="right" vertical="center"/>
    </xf>
    <xf numFmtId="0" fontId="40" fillId="0" borderId="1" xfId="0" applyFont="1" applyFill="1" applyBorder="1" applyAlignment="1">
      <alignment horizontal="left" vertical="center" indent="1"/>
    </xf>
    <xf numFmtId="184" fontId="60" fillId="5" borderId="1" xfId="0" applyNumberFormat="1" applyFont="1" applyFill="1" applyBorder="1" applyAlignment="1">
      <alignment horizontal="right" vertical="center"/>
    </xf>
    <xf numFmtId="184" fontId="61" fillId="5" borderId="1" xfId="0" applyNumberFormat="1" applyFont="1" applyFill="1" applyBorder="1" applyAlignment="1">
      <alignment horizontal="right" vertical="center"/>
    </xf>
    <xf numFmtId="184" fontId="38" fillId="5" borderId="1" xfId="0" applyNumberFormat="1" applyFont="1" applyFill="1" applyBorder="1" applyAlignment="1">
      <alignment horizontal="right" vertical="center"/>
    </xf>
    <xf numFmtId="0" fontId="38" fillId="0" borderId="1" xfId="0" applyFont="1" applyFill="1" applyBorder="1" applyAlignment="1">
      <alignment horizontal="left" vertical="center" wrapText="1" indent="2"/>
    </xf>
    <xf numFmtId="0" fontId="60" fillId="3" borderId="1" xfId="0" applyFont="1" applyFill="1" applyBorder="1" applyAlignment="1">
      <alignment horizontal="left" vertical="center"/>
    </xf>
    <xf numFmtId="0" fontId="6" fillId="0" borderId="0" xfId="82" applyFont="1" applyFill="1" applyAlignment="1">
      <alignment horizontal="center" vertical="center"/>
    </xf>
    <xf numFmtId="0" fontId="0" fillId="0" borderId="0" xfId="82" applyFont="1" applyFill="1" applyAlignment="1">
      <alignment horizontal="right" vertical="center"/>
    </xf>
    <xf numFmtId="0" fontId="15" fillId="0" borderId="0" xfId="82" applyFont="1" applyFill="1" applyAlignment="1">
      <alignment vertical="center"/>
    </xf>
    <xf numFmtId="0" fontId="10" fillId="0" borderId="0" xfId="82" applyFont="1" applyFill="1" applyAlignment="1">
      <alignment vertical="center"/>
    </xf>
    <xf numFmtId="0" fontId="0" fillId="0" borderId="0" xfId="55" applyFont="1" applyFill="1" applyAlignment="1"/>
    <xf numFmtId="0" fontId="0" fillId="0" borderId="0" xfId="82" applyFont="1" applyFill="1"/>
    <xf numFmtId="0" fontId="6" fillId="0" borderId="0" xfId="82" applyFont="1" applyFill="1" applyAlignment="1">
      <alignment horizontal="center" vertical="center" wrapText="1"/>
    </xf>
    <xf numFmtId="0" fontId="0" fillId="0" borderId="0" xfId="29" applyNumberFormat="1" applyFont="1" applyFill="1" applyAlignment="1" applyProtection="1">
      <alignment horizontal="right" vertical="center"/>
    </xf>
    <xf numFmtId="0" fontId="15" fillId="0" borderId="1" xfId="82" applyFont="1" applyFill="1" applyBorder="1" applyAlignment="1">
      <alignment vertical="center"/>
    </xf>
    <xf numFmtId="184" fontId="15" fillId="0" borderId="1" xfId="82" applyNumberFormat="1" applyFont="1" applyFill="1" applyBorder="1" applyAlignment="1">
      <alignment horizontal="right" vertical="center" wrapText="1"/>
    </xf>
    <xf numFmtId="0" fontId="10" fillId="0" borderId="1" xfId="18" applyFont="1" applyFill="1" applyBorder="1" applyAlignment="1">
      <alignment horizontal="left" vertical="center" indent="1"/>
    </xf>
    <xf numFmtId="0" fontId="10" fillId="0" borderId="1" xfId="18" applyFont="1" applyFill="1" applyBorder="1" applyAlignment="1">
      <alignment horizontal="right" vertical="center" wrapText="1"/>
    </xf>
    <xf numFmtId="0" fontId="10" fillId="0" borderId="1" xfId="18" applyFont="1" applyFill="1" applyBorder="1" applyAlignment="1">
      <alignment vertical="center"/>
    </xf>
    <xf numFmtId="0" fontId="37" fillId="0" borderId="8" xfId="76" applyFont="1" applyFill="1" applyBorder="1" applyAlignment="1">
      <alignment horizontal="left"/>
    </xf>
    <xf numFmtId="0" fontId="37" fillId="0" borderId="0" xfId="76" applyFont="1" applyFill="1" applyBorder="1" applyAlignment="1">
      <alignment horizontal="left"/>
    </xf>
    <xf numFmtId="184" fontId="0" fillId="0" borderId="0" xfId="82" applyNumberFormat="1" applyFont="1" applyFill="1"/>
    <xf numFmtId="0" fontId="0" fillId="0" borderId="0" xfId="82" applyFont="1" applyFill="1" applyAlignment="1" applyProtection="1">
      <alignment horizontal="right" vertical="center"/>
      <protection locked="0"/>
    </xf>
    <xf numFmtId="0" fontId="15" fillId="0" borderId="0" xfId="82" applyFont="1" applyFill="1" applyAlignment="1" applyProtection="1">
      <alignment vertical="center"/>
      <protection locked="0"/>
    </xf>
    <xf numFmtId="0" fontId="6" fillId="0" borderId="0" xfId="29" applyNumberFormat="1" applyFont="1" applyFill="1" applyAlignment="1" applyProtection="1">
      <alignment horizontal="center" vertical="center" wrapText="1"/>
    </xf>
    <xf numFmtId="0" fontId="6" fillId="0" borderId="0" xfId="29" applyNumberFormat="1" applyFont="1" applyFill="1" applyAlignment="1" applyProtection="1">
      <alignment horizontal="center" vertical="center"/>
    </xf>
    <xf numFmtId="0" fontId="0" fillId="0" borderId="9" xfId="29" applyNumberFormat="1" applyFont="1" applyFill="1" applyBorder="1" applyAlignment="1" applyProtection="1">
      <alignment horizontal="right" vertical="center"/>
    </xf>
    <xf numFmtId="0" fontId="15" fillId="0" borderId="1" xfId="0" applyNumberFormat="1" applyFont="1" applyFill="1" applyBorder="1" applyAlignment="1" applyProtection="1">
      <alignment horizontal="left" vertical="center"/>
    </xf>
    <xf numFmtId="180" fontId="15" fillId="0" borderId="1" xfId="0" applyNumberFormat="1" applyFont="1" applyFill="1" applyBorder="1" applyAlignment="1" applyProtection="1">
      <alignment horizontal="left" vertical="center"/>
    </xf>
    <xf numFmtId="177" fontId="15" fillId="0" borderId="1" xfId="71" applyNumberFormat="1" applyFont="1" applyFill="1" applyBorder="1" applyAlignment="1">
      <alignment horizontal="right" vertical="center" wrapText="1"/>
    </xf>
    <xf numFmtId="180" fontId="10" fillId="0" borderId="1" xfId="0" applyNumberFormat="1" applyFont="1" applyFill="1" applyBorder="1" applyAlignment="1" applyProtection="1">
      <alignment horizontal="center" vertical="center"/>
    </xf>
    <xf numFmtId="0" fontId="0" fillId="0" borderId="1" xfId="29" applyFont="1" applyFill="1" applyBorder="1"/>
    <xf numFmtId="0" fontId="62" fillId="0" borderId="0" xfId="29" applyFont="1" applyFill="1"/>
    <xf numFmtId="0" fontId="10" fillId="0" borderId="0" xfId="29" applyFont="1" applyFill="1" applyBorder="1"/>
    <xf numFmtId="0" fontId="10" fillId="0" borderId="0" xfId="82" applyFont="1" applyFill="1"/>
    <xf numFmtId="0" fontId="6" fillId="0" borderId="0" xfId="82" applyFont="1" applyFill="1" applyAlignment="1" applyProtection="1">
      <alignment horizontal="center" vertical="center" wrapText="1"/>
      <protection locked="0"/>
    </xf>
    <xf numFmtId="0" fontId="6" fillId="0" borderId="0" xfId="82" applyFont="1" applyFill="1" applyAlignment="1" applyProtection="1">
      <alignment horizontal="center" vertical="center"/>
      <protection locked="0"/>
    </xf>
    <xf numFmtId="0" fontId="15" fillId="0" borderId="4" xfId="82" applyFont="1" applyFill="1" applyBorder="1" applyAlignment="1">
      <alignment horizontal="center" vertical="center"/>
    </xf>
    <xf numFmtId="0" fontId="15" fillId="0" borderId="1" xfId="82" applyFont="1" applyFill="1" applyBorder="1" applyAlignment="1">
      <alignment horizontal="center" vertical="center" wrapText="1"/>
    </xf>
    <xf numFmtId="0" fontId="10" fillId="0" borderId="1" xfId="82" applyFont="1" applyFill="1" applyBorder="1" applyAlignment="1" applyProtection="1">
      <alignment vertical="center"/>
      <protection locked="0"/>
    </xf>
    <xf numFmtId="184" fontId="10" fillId="0" borderId="1" xfId="82" applyNumberFormat="1" applyFont="1" applyFill="1" applyBorder="1" applyAlignment="1">
      <alignment horizontal="right" vertical="center" wrapText="1"/>
    </xf>
    <xf numFmtId="184" fontId="10" fillId="0" borderId="1" xfId="82" applyNumberFormat="1" applyFont="1" applyFill="1" applyBorder="1" applyAlignment="1" applyProtection="1">
      <alignment vertical="center"/>
      <protection locked="0"/>
    </xf>
    <xf numFmtId="0" fontId="10" fillId="0" borderId="1" xfId="6" applyNumberFormat="1" applyFont="1" applyFill="1" applyBorder="1" applyAlignment="1" applyProtection="1">
      <alignment vertical="center"/>
    </xf>
    <xf numFmtId="184" fontId="10" fillId="0" borderId="1" xfId="0" applyNumberFormat="1" applyFont="1" applyFill="1" applyBorder="1" applyAlignment="1">
      <alignment horizontal="right" vertical="center" wrapText="1"/>
    </xf>
    <xf numFmtId="0" fontId="10" fillId="0" borderId="0" xfId="55" applyFont="1" applyFill="1" applyAlignment="1"/>
    <xf numFmtId="0" fontId="10" fillId="0" borderId="0" xfId="82" applyFont="1" applyFill="1" applyAlignment="1" applyProtection="1">
      <alignment vertical="center"/>
      <protection locked="0"/>
    </xf>
    <xf numFmtId="0" fontId="10" fillId="0" borderId="0" xfId="82" applyFont="1" applyFill="1" applyAlignment="1">
      <alignment horizontal="left" vertical="top" wrapText="1"/>
    </xf>
    <xf numFmtId="0" fontId="63" fillId="0" borderId="0" xfId="0" applyFont="1" applyAlignment="1">
      <alignment horizontal="center" vertical="center" wrapText="1"/>
    </xf>
    <xf numFmtId="0" fontId="0" fillId="0" borderId="0" xfId="0" applyAlignment="1">
      <alignment vertical="center"/>
    </xf>
    <xf numFmtId="0" fontId="64" fillId="0" borderId="0" xfId="0" applyFont="1" applyAlignment="1">
      <alignment horizontal="center" vertical="center"/>
    </xf>
  </cellXfs>
  <cellStyles count="88">
    <cellStyle name="常规" xfId="0" builtinId="0"/>
    <cellStyle name="常规_2014年全省及省级财政收支执行及2015年预算草案表（20150123，自用稿）" xfId="1"/>
    <cellStyle name="常规_2014年全省及省级财政收支执行及2015年预算草案表（20150123，自用稿） 2 2" xfId="2"/>
    <cellStyle name="常规_国有资本经营预算表样 2" xfId="3"/>
    <cellStyle name="常规_2015年全省及省级财政收支执行及2016年预算草案表（20160120）企业处修改 2" xfId="4"/>
    <cellStyle name="常规 10 6" xfId="5"/>
    <cellStyle name="常规_录入表" xfId="6"/>
    <cellStyle name="常规_(陈诚修改稿)2006年全省及省级财政决算及07年预算执行情况表(A4 留底自用) 2 2 2 2" xfId="7"/>
    <cellStyle name="强调文字颜色 3" xfId="8" builtinId="37"/>
    <cellStyle name="40% - 强调文字颜色 2" xfId="9" builtinId="35"/>
    <cellStyle name="40% - 强调文字颜色 1" xfId="10" builtinId="31"/>
    <cellStyle name="强调文字颜色 2" xfId="11" builtinId="33"/>
    <cellStyle name="适中" xfId="12" builtinId="28"/>
    <cellStyle name="强调文字颜色 1" xfId="13" builtinId="29"/>
    <cellStyle name="标题 4" xfId="14" builtinId="19"/>
    <cellStyle name="好" xfId="15" builtinId="26"/>
    <cellStyle name="标题" xfId="16" builtinId="15"/>
    <cellStyle name="60% - 强调文字颜色 3" xfId="17" builtinId="40"/>
    <cellStyle name="常规_200704(第一稿）" xfId="18"/>
    <cellStyle name="60% - 强调文字颜色 1" xfId="19" builtinId="32"/>
    <cellStyle name="链接单元格" xfId="20" builtinId="24"/>
    <cellStyle name="常规 28 2 2" xfId="21"/>
    <cellStyle name="检查单元格" xfId="22" builtinId="23"/>
    <cellStyle name="常规_国资决算以及执行情况0712 2 2" xfId="23"/>
    <cellStyle name="40% - 强调文字颜色 3" xfId="24" builtinId="39"/>
    <cellStyle name="强调文字颜色 4" xfId="25" builtinId="41"/>
    <cellStyle name="常规_省级科预算草案表1.14 2 2" xfId="26"/>
    <cellStyle name="千位分隔[0]" xfId="27" builtinId="6"/>
    <cellStyle name="已访问的超链接" xfId="28" builtinId="9"/>
    <cellStyle name="常规 26 2 2" xfId="29"/>
    <cellStyle name="常规 28 2" xfId="30"/>
    <cellStyle name="计算" xfId="31" builtinId="22"/>
    <cellStyle name="20% - 强调文字颜色 4" xfId="32" builtinId="42"/>
    <cellStyle name="60% - 强调文字颜色 6" xfId="33" builtinId="52"/>
    <cellStyle name="超链接" xfId="34" builtinId="8"/>
    <cellStyle name="标题 1" xfId="35" builtinId="16"/>
    <cellStyle name="常规 47" xfId="36"/>
    <cellStyle name="常规_(陈诚修改稿)2006年全省及省级财政决算及07年预算执行情况表(A4 留底自用) 2 2 2" xfId="37"/>
    <cellStyle name="输入" xfId="38" builtinId="20"/>
    <cellStyle name="60% - 强调文字颜色 5" xfId="39" builtinId="48"/>
    <cellStyle name="20% - 强调文字颜色 2" xfId="40" builtinId="34"/>
    <cellStyle name="警告文本" xfId="41" builtinId="11"/>
    <cellStyle name="标题 2" xfId="42" builtinId="17"/>
    <cellStyle name="常规_社保基金预算报人大建议表样 2 2 3" xfId="43"/>
    <cellStyle name="20% - 强调文字颜色 1" xfId="44" builtinId="30"/>
    <cellStyle name="百分比" xfId="45" builtinId="5"/>
    <cellStyle name="解释性文本" xfId="46" builtinId="53"/>
    <cellStyle name="20% - 强调文字颜色 3" xfId="47" builtinId="38"/>
    <cellStyle name="常规 2 4 2" xfId="48"/>
    <cellStyle name="常规_Sheet1_3" xfId="49"/>
    <cellStyle name="标题 3" xfId="50" builtinId="18"/>
    <cellStyle name="常规_新2007中江" xfId="51"/>
    <cellStyle name="输出" xfId="52" builtinId="21"/>
    <cellStyle name="40% - 强调文字颜色 4" xfId="53" builtinId="43"/>
    <cellStyle name="常规_四川省2019年财政预算（草案）（样表，稿二）" xfId="54"/>
    <cellStyle name="常规_2001年预算：预算收入及财力（12月21日上午定案表）" xfId="55"/>
    <cellStyle name="常规 2_省级科预算草案表1.14 2" xfId="56"/>
    <cellStyle name="20% - 强调文字颜色 5" xfId="57" builtinId="46"/>
    <cellStyle name="货币[0]" xfId="58" builtinId="7"/>
    <cellStyle name="40% - 强调文字颜色 5" xfId="59" builtinId="47"/>
    <cellStyle name="强调文字颜色 6" xfId="60" builtinId="49"/>
    <cellStyle name="20% - 强调文字颜色 6" xfId="61" builtinId="50"/>
    <cellStyle name="40% - 强调文字颜色 6" xfId="62" builtinId="51"/>
    <cellStyle name="千位分隔" xfId="63" builtinId="3"/>
    <cellStyle name="常规_一般性转移支付" xfId="64"/>
    <cellStyle name="常规_2015年全省及省级财政收支执行及2016年预算草案表（20160120）企业处修改" xfId="65"/>
    <cellStyle name="60% - 强调文字颜色 2" xfId="66" builtinId="36"/>
    <cellStyle name="常规_中江" xfId="67"/>
    <cellStyle name="常规_社保基金预算报人大建议表样 2" xfId="68"/>
    <cellStyle name="常规_国有资本经营预算表样 2 2" xfId="69"/>
    <cellStyle name="常规_基金分析表(99.3)" xfId="70"/>
    <cellStyle name="常规_(陈诚修改稿)2006年全省及省级财政决算及07年预算执行情况表(A4 留底自用) 2" xfId="71"/>
    <cellStyle name="注释" xfId="72" builtinId="10"/>
    <cellStyle name="60% - 强调文字颜色 4" xfId="73" builtinId="44"/>
    <cellStyle name="常规 35_2020支出预算表(以此为准)2" xfId="74"/>
    <cellStyle name="汇总" xfId="75" builtinId="25"/>
    <cellStyle name="常规_(陈诚修改稿)2006年全省及省级财政决算及07年预算执行情况表(A4 留底自用)" xfId="76"/>
    <cellStyle name="常规_省级科预算草案表1.14 2" xfId="77"/>
    <cellStyle name="强调文字颜色 5" xfId="78" builtinId="45"/>
    <cellStyle name="常规 10 2" xfId="79"/>
    <cellStyle name="常规 35" xfId="80"/>
    <cellStyle name="差" xfId="81" builtinId="27"/>
    <cellStyle name="常规 10 4 3" xfId="82"/>
    <cellStyle name="货币" xfId="83" builtinId="4"/>
    <cellStyle name="常规 10 4 3 7" xfId="84"/>
    <cellStyle name="常规 38" xfId="85"/>
    <cellStyle name="常规 47 4 2" xfId="86"/>
    <cellStyle name="常规_国资决算以及执行情况0712 2 2 2" xfId="87"/>
  </cellStyles>
  <tableStyles count="0" defaultTableStyle="TableStyleMedium2"/>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9" Type="http://schemas.openxmlformats.org/officeDocument/2006/relationships/externalLink" Target="externalLinks/externalLink56.xml"/><Relationship Id="rId98" Type="http://schemas.openxmlformats.org/officeDocument/2006/relationships/externalLink" Target="externalLinks/externalLink55.xml"/><Relationship Id="rId97" Type="http://schemas.openxmlformats.org/officeDocument/2006/relationships/externalLink" Target="externalLinks/externalLink54.xml"/><Relationship Id="rId96" Type="http://schemas.openxmlformats.org/officeDocument/2006/relationships/externalLink" Target="externalLinks/externalLink53.xml"/><Relationship Id="rId95" Type="http://schemas.openxmlformats.org/officeDocument/2006/relationships/externalLink" Target="externalLinks/externalLink52.xml"/><Relationship Id="rId94" Type="http://schemas.openxmlformats.org/officeDocument/2006/relationships/externalLink" Target="externalLinks/externalLink51.xml"/><Relationship Id="rId93" Type="http://schemas.openxmlformats.org/officeDocument/2006/relationships/externalLink" Target="externalLinks/externalLink50.xml"/><Relationship Id="rId92" Type="http://schemas.openxmlformats.org/officeDocument/2006/relationships/externalLink" Target="externalLinks/externalLink49.xml"/><Relationship Id="rId91" Type="http://schemas.openxmlformats.org/officeDocument/2006/relationships/externalLink" Target="externalLinks/externalLink48.xml"/><Relationship Id="rId90" Type="http://schemas.openxmlformats.org/officeDocument/2006/relationships/externalLink" Target="externalLinks/externalLink47.xml"/><Relationship Id="rId9" Type="http://schemas.openxmlformats.org/officeDocument/2006/relationships/worksheet" Target="worksheets/sheet9.xml"/><Relationship Id="rId89" Type="http://schemas.openxmlformats.org/officeDocument/2006/relationships/externalLink" Target="externalLinks/externalLink46.xml"/><Relationship Id="rId88" Type="http://schemas.openxmlformats.org/officeDocument/2006/relationships/externalLink" Target="externalLinks/externalLink45.xml"/><Relationship Id="rId87" Type="http://schemas.openxmlformats.org/officeDocument/2006/relationships/externalLink" Target="externalLinks/externalLink44.xml"/><Relationship Id="rId86" Type="http://schemas.openxmlformats.org/officeDocument/2006/relationships/externalLink" Target="externalLinks/externalLink43.xml"/><Relationship Id="rId85" Type="http://schemas.openxmlformats.org/officeDocument/2006/relationships/externalLink" Target="externalLinks/externalLink42.xml"/><Relationship Id="rId84" Type="http://schemas.openxmlformats.org/officeDocument/2006/relationships/externalLink" Target="externalLinks/externalLink41.xml"/><Relationship Id="rId83" Type="http://schemas.openxmlformats.org/officeDocument/2006/relationships/externalLink" Target="externalLinks/externalLink40.xml"/><Relationship Id="rId82" Type="http://schemas.openxmlformats.org/officeDocument/2006/relationships/externalLink" Target="externalLinks/externalLink39.xml"/><Relationship Id="rId81" Type="http://schemas.openxmlformats.org/officeDocument/2006/relationships/externalLink" Target="externalLinks/externalLink38.xml"/><Relationship Id="rId80" Type="http://schemas.openxmlformats.org/officeDocument/2006/relationships/externalLink" Target="externalLinks/externalLink37.xml"/><Relationship Id="rId8" Type="http://schemas.openxmlformats.org/officeDocument/2006/relationships/worksheet" Target="worksheets/sheet8.xml"/><Relationship Id="rId79" Type="http://schemas.openxmlformats.org/officeDocument/2006/relationships/externalLink" Target="externalLinks/externalLink36.xml"/><Relationship Id="rId78" Type="http://schemas.openxmlformats.org/officeDocument/2006/relationships/externalLink" Target="externalLinks/externalLink35.xml"/><Relationship Id="rId77" Type="http://schemas.openxmlformats.org/officeDocument/2006/relationships/externalLink" Target="externalLinks/externalLink34.xml"/><Relationship Id="rId76" Type="http://schemas.openxmlformats.org/officeDocument/2006/relationships/externalLink" Target="externalLinks/externalLink33.xml"/><Relationship Id="rId75" Type="http://schemas.openxmlformats.org/officeDocument/2006/relationships/externalLink" Target="externalLinks/externalLink32.xml"/><Relationship Id="rId74" Type="http://schemas.openxmlformats.org/officeDocument/2006/relationships/externalLink" Target="externalLinks/externalLink31.xml"/><Relationship Id="rId73" Type="http://schemas.openxmlformats.org/officeDocument/2006/relationships/externalLink" Target="externalLinks/externalLink30.xml"/><Relationship Id="rId72" Type="http://schemas.openxmlformats.org/officeDocument/2006/relationships/externalLink" Target="externalLinks/externalLink29.xml"/><Relationship Id="rId71" Type="http://schemas.openxmlformats.org/officeDocument/2006/relationships/externalLink" Target="externalLinks/externalLink28.xml"/><Relationship Id="rId70" Type="http://schemas.openxmlformats.org/officeDocument/2006/relationships/externalLink" Target="externalLinks/externalLink27.xml"/><Relationship Id="rId7" Type="http://schemas.openxmlformats.org/officeDocument/2006/relationships/worksheet" Target="worksheets/sheet7.xml"/><Relationship Id="rId69" Type="http://schemas.openxmlformats.org/officeDocument/2006/relationships/externalLink" Target="externalLinks/externalLink26.xml"/><Relationship Id="rId68" Type="http://schemas.openxmlformats.org/officeDocument/2006/relationships/externalLink" Target="externalLinks/externalLink25.xml"/><Relationship Id="rId67" Type="http://schemas.openxmlformats.org/officeDocument/2006/relationships/externalLink" Target="externalLinks/externalLink24.xml"/><Relationship Id="rId66" Type="http://schemas.openxmlformats.org/officeDocument/2006/relationships/externalLink" Target="externalLinks/externalLink23.xml"/><Relationship Id="rId65" Type="http://schemas.openxmlformats.org/officeDocument/2006/relationships/externalLink" Target="externalLinks/externalLink22.xml"/><Relationship Id="rId64" Type="http://schemas.openxmlformats.org/officeDocument/2006/relationships/externalLink" Target="externalLinks/externalLink21.xml"/><Relationship Id="rId63" Type="http://schemas.openxmlformats.org/officeDocument/2006/relationships/externalLink" Target="externalLinks/externalLink20.xml"/><Relationship Id="rId62" Type="http://schemas.openxmlformats.org/officeDocument/2006/relationships/externalLink" Target="externalLinks/externalLink19.xml"/><Relationship Id="rId61" Type="http://schemas.openxmlformats.org/officeDocument/2006/relationships/externalLink" Target="externalLinks/externalLink18.xml"/><Relationship Id="rId60" Type="http://schemas.openxmlformats.org/officeDocument/2006/relationships/externalLink" Target="externalLinks/externalLink17.xml"/><Relationship Id="rId6" Type="http://schemas.openxmlformats.org/officeDocument/2006/relationships/worksheet" Target="worksheets/sheet6.xml"/><Relationship Id="rId59" Type="http://schemas.openxmlformats.org/officeDocument/2006/relationships/externalLink" Target="externalLinks/externalLink16.xml"/><Relationship Id="rId58" Type="http://schemas.openxmlformats.org/officeDocument/2006/relationships/externalLink" Target="externalLinks/externalLink15.xml"/><Relationship Id="rId57" Type="http://schemas.openxmlformats.org/officeDocument/2006/relationships/externalLink" Target="externalLinks/externalLink14.xml"/><Relationship Id="rId56" Type="http://schemas.openxmlformats.org/officeDocument/2006/relationships/externalLink" Target="externalLinks/externalLink13.xml"/><Relationship Id="rId55" Type="http://schemas.openxmlformats.org/officeDocument/2006/relationships/externalLink" Target="externalLinks/externalLink12.xml"/><Relationship Id="rId54" Type="http://schemas.openxmlformats.org/officeDocument/2006/relationships/externalLink" Target="externalLinks/externalLink11.xml"/><Relationship Id="rId53" Type="http://schemas.openxmlformats.org/officeDocument/2006/relationships/externalLink" Target="externalLinks/externalLink10.xml"/><Relationship Id="rId52" Type="http://schemas.openxmlformats.org/officeDocument/2006/relationships/externalLink" Target="externalLinks/externalLink9.xml"/><Relationship Id="rId51" Type="http://schemas.openxmlformats.org/officeDocument/2006/relationships/externalLink" Target="externalLinks/externalLink8.xml"/><Relationship Id="rId50" Type="http://schemas.openxmlformats.org/officeDocument/2006/relationships/externalLink" Target="externalLinks/externalLink7.xml"/><Relationship Id="rId5" Type="http://schemas.openxmlformats.org/officeDocument/2006/relationships/worksheet" Target="worksheets/sheet5.xml"/><Relationship Id="rId49" Type="http://schemas.openxmlformats.org/officeDocument/2006/relationships/externalLink" Target="externalLinks/externalLink6.xml"/><Relationship Id="rId48" Type="http://schemas.openxmlformats.org/officeDocument/2006/relationships/externalLink" Target="externalLinks/externalLink5.xml"/><Relationship Id="rId47" Type="http://schemas.openxmlformats.org/officeDocument/2006/relationships/externalLink" Target="externalLinks/externalLink4.xml"/><Relationship Id="rId46" Type="http://schemas.openxmlformats.org/officeDocument/2006/relationships/externalLink" Target="externalLinks/externalLink3.xml"/><Relationship Id="rId45" Type="http://schemas.openxmlformats.org/officeDocument/2006/relationships/externalLink" Target="externalLinks/externalLink2.xml"/><Relationship Id="rId44" Type="http://schemas.openxmlformats.org/officeDocument/2006/relationships/externalLink" Target="externalLinks/externalLink1.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5" Type="http://schemas.openxmlformats.org/officeDocument/2006/relationships/sharedStrings" Target="sharedStrings.xml"/><Relationship Id="rId104" Type="http://schemas.openxmlformats.org/officeDocument/2006/relationships/styles" Target="styles.xml"/><Relationship Id="rId103" Type="http://schemas.openxmlformats.org/officeDocument/2006/relationships/theme" Target="theme/theme1.xml"/><Relationship Id="rId102" Type="http://schemas.openxmlformats.org/officeDocument/2006/relationships/externalLink" Target="externalLinks/externalLink59.xml"/><Relationship Id="rId101" Type="http://schemas.openxmlformats.org/officeDocument/2006/relationships/externalLink" Target="externalLinks/externalLink58.xml"/><Relationship Id="rId100" Type="http://schemas.openxmlformats.org/officeDocument/2006/relationships/externalLink" Target="externalLinks/externalLink57.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huawei/Desktop/&#39044;&#31639;&#20844;&#24320;&#25968;&#25454;/2024&#24180;&#37096;&#38376;&#39044;&#31639;&#20844;&#24320;/2024&#24180;//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huawei/Desktop/&#39044;&#31639;&#20844;&#24320;&#25968;&#25454;/2024&#24180;&#37096;&#38376;&#39044;&#31639;&#20844;&#24320;/2024&#24180;///home/user/Desktop/20220308/2022&#24180;3&#26376;/2022&#24180;3&#26376;&#31532;1&#21608;/20220302-&#21046;&#20316;&#39044;&#20915;&#31639;&#20844;&#24320;&#25805;&#20316;&#26679;&#34920;/03-&#27719;&#24635;/E:/&#26446;&#23398;&#38182;/01&#32508;&#21512;&#31185;/01&#39044;&#20915;&#31639;&#32534;&#21046;/02&#20915;&#31639;&#32534;&#21046;/2017&#24180;/&#19978;&#20250;/04 2017&#24180;&#20915;&#31639;&#65288;&#19978;&#20250;&#65289;/&#23450;&#31295;/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huawei/Desktop/&#39044;&#31639;&#20844;&#24320;&#25968;&#25454;/2024&#24180;&#37096;&#38376;&#39044;&#31639;&#20844;&#24320;/2024&#24180;///home/user/Desktop/20220308/2022&#24180;3&#26376;/2022&#24180;3&#26376;&#31532;1&#21608;/20220302-&#21046;&#20316;&#39044;&#20915;&#31639;&#20844;&#24320;&#25805;&#20316;&#26679;&#34920;/03-&#27719;&#24635;/I:/Documents and Settings/Administrator/Local Settings/Temporary Internet Files/Content.IE5/4DWRWNSJ/&#26356;&#27491;&#21518;/&#30465;&#21457;2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ome/huawei/Desktop/&#39044;&#31639;&#20844;&#24320;&#25968;&#25454;/2024&#24180;&#37096;&#38376;&#39044;&#31639;&#20844;&#24320;/2024&#24180;///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  0705 &#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huawei/Desktop/&#39044;&#31639;&#20844;&#24320;&#25968;&#25454;/2024&#24180;&#37096;&#38376;&#39044;&#31639;&#20844;&#24320;/2024&#24180;///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ome/huawei/Desktop/&#39044;&#31639;&#20844;&#24320;&#25968;&#25454;/2024&#24180;&#37096;&#38376;&#39044;&#31639;&#20844;&#24320;/2024&#24180;///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ome/huawei/Desktop/&#39044;&#31639;&#20844;&#24320;&#25968;&#25454;/2024&#24180;&#37096;&#38376;&#39044;&#31639;&#20844;&#24320;/2024&#24180;//home/user/Desktop/&#38472;&#38639;2021.12/2021&#24180;/20-&#20154;&#22823;&#19978;&#20250;/2021&#21450;2022/20220114&#23450;&#31295;/&#23450;&#31295;/2022&#24180;&#39044;&#31639;1.14/20210112-/2022&#24180;&#39044;&#31639;1.12/&#39044;&#23457;&#34920;&#26684;/JS/js2000/2000&#24180;&#24066;&#24030;&#19978;&#25253;&#24635;&#20915;&#31639;&#25991;&#20214;&#22841;/2000&#24180;&#36130;&#25919;&#24635;&#20915;&#31639;/6004&#28074;&#22478;&#2130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ome/huawei/Desktop/&#39044;&#31639;&#20844;&#24320;&#25968;&#25454;/2024&#24180;&#37096;&#38376;&#39044;&#31639;&#20844;&#24320;/2024&#24180;//home/user/Desktop/&#38472;&#38639;2021.12/2021&#24180;/20-&#20154;&#22823;&#19978;&#20250;/2021&#21450;2022/20220114&#23450;&#31295;/&#23450;&#31295;/2022&#24180;&#39044;&#31639;1.14/20210112-/2022&#24180;&#39044;&#31639;1.12/&#39044;&#23457;&#34920;&#26684;/001&#39044;&#31639;&#32534;&#21046;&#25991;&#20214;&#22841;/2017&#24180;/009-&#25253;&#21313;&#20108;&#23626;&#20154;&#22823;&#20116;&#27425;&#20250;&#35758;&#25991;&#20214;&#65288;&#19981;&#21547;&#37096;&#38376;&#39044;&#31639;&#65289;/&#32508;&#21512;&#31185;&#25552;&#20379;/&#22269;&#26377;&#36164;&#26412;&#32463;&#33829;&#39044;&#31639;&#25191;&#34892;&#21644;&#39044;&#31639;&#33609;&#26696;&#34920;&#65288;&#35843;&#25972;&#26684;&#24335;&#65289;0105.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ome/huawei/Desktop/&#39044;&#31639;&#20844;&#24320;&#25968;&#25454;/2024&#24180;&#37096;&#38376;&#39044;&#31639;&#20844;&#24320;/2024&#24180;//home/user/Desktop/&#38472;&#38639;2021.12/2021&#24180;/20-&#20154;&#22823;&#19978;&#20250;/2021&#21450;2022/20220114&#23450;&#31295;/&#23450;&#31295;/2022&#24180;&#39044;&#31639;1.14/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ome/huawei/Desktop/&#39044;&#31639;&#20844;&#24320;&#25968;&#25454;/2024&#24180;&#37096;&#38376;&#39044;&#31639;&#20844;&#24320;/2024&#24180;//home/user/Desktop/&#38472;&#38639;2021.12/2021&#24180;/20-&#20154;&#22823;&#19978;&#20250;/2021&#21450;2022/20220114&#23450;&#31295;/&#23450;&#31295;/2022&#24180;&#39044;&#31639;1.14/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ome/huawei/Desktop/&#39044;&#31639;&#20844;&#24320;&#25968;&#25454;/2024&#24180;&#37096;&#38376;&#39044;&#31639;&#20844;&#24320;/2024&#24180;//home/user/Desktop/&#38472;&#38639;2021.12/2021&#24180;/20-&#20154;&#22823;&#19978;&#20250;/2021&#21450;2022/20220114&#23450;&#31295;/&#23450;&#31295;/2022&#24180;&#39044;&#31639;1.14/20210112-/2022&#24180;&#39044;&#31639;1.12/&#39044;&#23457;&#34920;&#26684;/Documents and Settings/Administrator/Local Settings/Temporary Internet Files/Content.IE5/0DAB481O/2016&#24180;&#31038;&#20445;&#22522;&#37329;&#25910;&#25903;&#25191;&#34892;&#21450;"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huawei/Desktop/&#39044;&#31639;&#20844;&#24320;&#25968;&#25454;/2024&#24180;&#37096;&#38376;&#39044;&#31639;&#20844;&#24320;/2024&#24180;//home/user/Desktop/20220308/2022&#24180;3&#26376;/2022&#24180;3&#26376;&#31532;1&#21608;/20220302-&#21046;&#20316;&#39044;&#20915;&#31639;&#20844;&#24320;&#25805;&#20316;&#26679;&#34920;/02-&#25910;&#22788;&#23460;/5.&#38472;&#38639;/20210112-/2022&#24180;&#39044;&#31639;1.12/&#39044;&#23457;&#34920;&#26684;/001&#39044;&#31639;&#32534;&#21046;&#25991;&#20214;&#22841;/2017&#24180;/009-&#25253;&#21313;&#20108;&#23626;&#20154;&#22823;&#20116;&#27425;&#20250;&#35758;&#25991;&#20214;&#65288;&#19981;&#21547;&#37096;&#38376;&#39044;&#31639;&#65289;/&#32508;&#21512;&#31185;&#25552;&#20379;/&#22269;&#26377;&#36164;&#26412;&#32463;&#33829;&#39044;&#31639;&#25191;&#34892;&#21644;&#39044;&#31639;&#33609;&#26696;&#34920;&#65288;&#35843;&#25972;&#26684;&#24335;&#65289;0105.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ome/huawei/Desktop/&#39044;&#31639;&#20844;&#24320;&#25968;&#25454;/2024&#24180;&#37096;&#38376;&#39044;&#31639;&#20844;&#24320;/2024&#24180;//home/user/Desktop/&#38472;&#38639;2021.12/2021&#24180;/20-&#20154;&#22823;&#19978;&#20250;/2021&#21450;2022/20220114&#23450;&#31295;/&#23450;&#31295;/2022&#24180;&#39044;&#31639;1.14/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ome/huawei/Desktop/&#39044;&#31639;&#20844;&#24320;&#25968;&#25454;/2024&#24180;&#37096;&#38376;&#39044;&#31639;&#20844;&#24320;/2024&#24180;///home/user/Desktop/&#38472;&#38639;2021.12/2021&#24180;/20-&#20154;&#22823;&#19978;&#20250;/2021&#21450;2022/20220114&#23450;&#31295;/&#23450;&#31295;/2022&#24180;&#39044;&#31639;1.14/20210112-/20210112-/C:/Users/Administrator/Desktop/20210112-/2022&#24180;&#39044;&#31639;1.12/&#39044;&#23457;&#34920;&#26684;/&#24247;&#24936;&#24037;&#20316;&#36164;&#26009;/2018&#24180;/1-6&#26376;&#22269;&#36164;&#25191;&#34892;&#24773;&#20917;/0718/JS/js2000/2000&#24180;&#24066;&#24030;&#19978;&#25253;&#24635;&#20915;&#31639;&#25991;&#20214;&#22841;/2000&#24180;&#36130;&#25919;"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ome/huawei/Desktop/&#39044;&#31639;&#20844;&#24320;&#25968;&#25454;/2024&#24180;&#37096;&#38376;&#39044;&#31639;&#20844;&#24320;/2024&#24180;//JS/js2000/2000&#24180;&#24066;&#24030;&#19978;&#25253;&#24635;&#20915;&#31639;&#25991;&#20214;&#22841;/2000&#24180;&#36130;&#25919;&#24635;&#20915;&#31639;/6004&#28074;&#22478;&#21306;.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ome/huawei/Desktop/&#39044;&#31639;&#20844;&#24320;&#25968;&#25454;/2024&#24180;&#37096;&#38376;&#39044;&#31639;&#20844;&#24320;/2024&#24180;//aacde/WINDOWS/!gzq/2001/08&#20915;&#31639;&#36164;&#26009;&#21367;/2001&#24180;&#39044;&#31639;&#22806;&#20915;&#31639;/2001&#24180;&#30465;&#26412;&#32423;&#39044;&#31639;&#22806;&#20915;&#31639;&#65288;&#24635;&#34920;&#6528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ome/huawei/Desktop/&#39044;&#31639;&#20844;&#24320;&#25968;&#25454;/2024&#24180;&#37096;&#38376;&#39044;&#31639;&#20844;&#24320;/2024&#24180;//Documents and Settings/Administrator/Local Settings/Temporary Internet Files/Content.IE5/0DAB481O/2016&#24180;&#31038;&#20445;&#22522;&#37329;&#25910;&#25903;&#25191;&#34892;&#21450;2017&#24180;&#39044;&#31639;&#33609;&#26696;&#34920;&#65288;&#39044;&#31639;&#22788;&#24050;&#35843;&#25972;&#26684;&#24335;&#65289;&#65288;2016.1.6&#25253;&#39044;&#31639;&#22788;&#65289;.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ome/huawei/Desktop/&#39044;&#31639;&#20844;&#24320;&#25968;&#25454;/2024&#24180;&#37096;&#38376;&#39044;&#31639;&#20844;&#24320;/2024&#24180;//001&#39044;&#31639;&#32534;&#21046;&#25991;&#20214;&#22841;/2019&#24180;/014-&#39044;&#31639;&#33609;&#26696;&#34920;&#12289;&#25253;&#21578;-&#25552;&#20379;&#32508;&#21512;&#31185;/&#27827;&#23736;&#21457;&#36865;/2016&#24180;1-10&#26376;&#35843;&#25972;&#39044;&#31639;/JS/js2000/2000&#24180;&#24066;&#24030;&#19978;&#25253;&#24635;&#20915;&#31639;&#25991;&#20214;&#22841;/2000&#24180;&#36130;&#25919;&#24635;&#20915;&#31639;/6004&#28074;&#22478;&#21306;.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ome/huawei/Desktop/&#39044;&#31639;&#20844;&#24320;&#25968;&#25454;/2024&#24180;&#37096;&#38376;&#39044;&#31639;&#20844;&#24320;/2024&#24180;//&#39044;&#31639;&#22788;(&#39532;&#65289;/2021&#24180;/&#24180;&#21021;&#39044;&#31639;/&#20154;&#20195;&#20250;&#25253;&#34920;/2021&#24180;&#25253;&#34920;/2020&#24180;&#27169;&#29256;&#19978;&#20462;&#25913;/&#27827;&#23736;&#21457;&#36865;/2016&#24180;1-10&#26376;&#35843;&#25972;&#39044;&#31639;/JS/js2000/2000&#24180;&#24066;&#24030;&#19978;&#25253;&#24635;&#20915;&#31639;&#25991;&#20214;&#22841;/2000&#24180;&#36130;&#25919;&#24635;&#20915;&#31639;/6004&#28074;&#22478;&#21306;.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ome/huawei/Desktop/&#39044;&#31639;&#20844;&#24320;&#25968;&#25454;/2024&#24180;&#37096;&#38376;&#39044;&#31639;&#20844;&#24320;/2024&#24180;//Users/Administrator/Desktop/&#39044;&#23457;&#34920;&#26684;/JS/js2000/2000&#24180;&#24066;&#24030;&#19978;&#25253;&#24635;&#20915;&#31639;&#25991;&#20214;&#22841;/2000&#24180;&#36130;&#25919;&#24635;&#20915;&#31639;/6004&#28074;&#22478;&#21306;.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ome/huawei/Desktop/&#39044;&#31639;&#20844;&#24320;&#25968;&#25454;/2024&#24180;&#37096;&#38376;&#39044;&#31639;&#20844;&#24320;/2024&#24180;//Users/Administrator/Desktop/&#39044;&#23457;&#34920;&#26684;/aacde/WINDOWS/!gzq/2001/08&#20915;&#31639;&#36164;&#26009;&#21367;/2001&#24180;&#39044;&#31639;&#22806;&#20915;&#31639;/2001&#24180;&#30465;&#26412;&#32423;&#39044;&#31639;&#22806;&#20915;&#31639;&#65288;&#24635;&#34920;&#65289;.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ome/huawei/Desktop/&#39044;&#31639;&#20844;&#24320;&#25968;&#25454;/2024&#24180;&#37096;&#38376;&#39044;&#31639;&#20844;&#24320;/2024&#24180;//Users/Administrator/Desktop/&#39044;&#23457;&#34920;&#26684;/&#27827;&#23736;&#21457;&#36865;/2016&#24180;1-10&#26376;&#35843;&#25972;&#39044;&#31639;/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huawei/Desktop/&#39044;&#31639;&#20844;&#24320;&#25968;&#25454;/2024&#24180;&#37096;&#38376;&#39044;&#31639;&#20844;&#24320;/2024&#24180;//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ome/huawei/Desktop/&#39044;&#31639;&#20844;&#24320;&#25968;&#25454;/2024&#24180;&#37096;&#38376;&#39044;&#31639;&#20844;&#24320;/2024&#24180;//Users/Administrator/Desktop/&#39044;&#23457;&#34920;&#26684;/Documents and Settings/Administrator/Local Settings/Temporary Internet Files/Content.IE5/0DAB481O/2016&#24180;&#31038;&#20445;&#22522;&#37329;&#25910;&#25903;&#25191;&#34892;&#21450;2017&#24180;&#39044;&#31639;&#33609;&#26696;&#34920;&#65288;&#39044;&#31639;&#22788;&#24050;&#35843;&#25972;&#26684;&#24335;&#65289;&#65288;2016.1.6&#25253;&#39044;&#31639;&#22788;&#65289;.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ome/huawei/Desktop/&#39044;&#31639;&#20844;&#24320;&#25968;&#25454;/2024&#24180;&#37096;&#38376;&#39044;&#31639;&#20844;&#24320;/2024&#24180;//Users/Administrator/Desktop/&#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ome/huawei/Desktop/&#39044;&#31639;&#20844;&#24320;&#25968;&#25454;/2024&#24180;&#37096;&#38376;&#39044;&#31639;&#20844;&#24320;/2024&#24180;//home/user/Desktop/20220308/2022&#24180;3&#26376;/2022&#24180;3&#26376;&#31532;1&#21608;/20220302-&#21046;&#20316;&#39044;&#20915;&#31639;&#20844;&#24320;&#25805;&#20316;&#26679;&#34920;/02-&#25910;&#22788;&#23460;/8.&#36164;&#20135;&#22788;/20210112-/2022&#24180;&#39044;&#31639;1.12/&#39044;&#23457;&#34920;&#26684;/JS/js2000/2000&#24180;&#24066;&#24030;&#19978;&#25253;&#24635;&#20915;&#31639;&#25991;&#20214;&#22841;/2000&#24180;&#36130;&#25919;&#24635;&#20915;&#31639;/6004&#28074;&#22478;&#21306;.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ome/huawei/Desktop/&#39044;&#31639;&#20844;&#24320;&#25968;&#25454;/2024&#24180;&#37096;&#38376;&#39044;&#31639;&#20844;&#24320;/2024&#24180;//home/user/Desktop/20220308/2022&#24180;3&#26376;/2022&#24180;3&#26376;&#31532;1&#21608;/20220302-&#21046;&#20316;&#39044;&#20915;&#31639;&#20844;&#24320;&#25805;&#20316;&#26679;&#34920;/02-&#25910;&#22788;&#23460;/8.&#36164;&#20135;&#22788;/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ome/huawei/Desktop/&#39044;&#31639;&#20844;&#24320;&#25968;&#25454;/2024&#24180;&#37096;&#38376;&#39044;&#31639;&#20844;&#24320;/2024&#24180;//home/user/Desktop/20220308/2022&#24180;3&#26376;/2022&#24180;3&#26376;&#31532;1&#21608;/20220302-&#21046;&#20316;&#39044;&#20915;&#31639;&#20844;&#24320;&#25805;&#20316;&#26679;&#34920;/02-&#25910;&#22788;&#23460;/8.&#36164;&#20135;&#22788;/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ome/huawei/Desktop/&#39044;&#31639;&#20844;&#24320;&#25968;&#25454;/2024&#24180;&#37096;&#38376;&#39044;&#31639;&#20844;&#24320;/2024&#24180;//home/user/Desktop/20220308/2022&#24180;3&#26376;/2022&#24180;3&#26376;&#31532;1&#21608;/20220302-&#21046;&#20316;&#39044;&#20915;&#31639;&#20844;&#24320;&#25805;&#20316;&#26679;&#34920;/02-&#25910;&#22788;&#23460;/8.&#36164;&#20135;&#22788;/20210112-/2022&#24180;&#39044;&#31639;1.12/&#39044;&#23457;&#34920;&#26684;/Documents and Settings/Administrator/Local Settings/Temporary Internet Files/Content.IE5/0DAB481O/2016&#24180;&#31038;&#20445;&#22522;&#37329;&#25910;&#25903;&#25191;"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ome/huawei/Desktop/&#39044;&#31639;&#20844;&#24320;&#25968;&#25454;/2024&#24180;&#37096;&#38376;&#39044;&#31639;&#20844;&#24320;/2024&#24180;//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ome/huawei/Desktop/&#39044;&#31639;&#20844;&#24320;&#25968;&#25454;/2024&#24180;&#37096;&#38376;&#39044;&#31639;&#20844;&#24320;/2024&#24180;///home/user/Desktop/20220308/2022&#24180;3&#26376;/2022&#24180;3&#26376;&#31532;1&#21608;/20220302-&#21046;&#20316;&#39044;&#20915;&#31639;&#20844;&#24320;&#25805;&#20316;&#26679;&#34920;/03-&#27719;&#24635;/E:/Users/Administrator/Desktop/&#39044;&#23457;&#34920;&#26684;/JS/js2000/2000&#24180;&#24066;&#24030;&#19978;&#25253;&#24635;&#20915;&#31639;&#25991;&#20214;&#22841;/2000&#24180;&#36130;&#25919;&#24635;&#20915;&#31639;/6004&#28074;&#22478;&#21306;.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ome/huawei/Desktop/&#39044;&#31639;&#20844;&#24320;&#25968;&#25454;/2024&#24180;&#37096;&#38376;&#39044;&#31639;&#20844;&#24320;/2024&#24180;///home/user/Desktop/20220308/2022&#24180;3&#26376;/2022&#24180;3&#26376;&#31532;1&#21608;/20220302-&#21046;&#20316;&#39044;&#20915;&#31639;&#20844;&#24320;&#25805;&#20316;&#26679;&#34920;/03-&#27719;&#24635;/E:/Users/Administrator/Desktop/&#39044;&#23457;&#34920;&#26684;/aacde/WINDOWS/!gzq/2001/08&#20915;&#31639;&#36164;&#26009;&#21367;/2001&#24180;&#39044;&#31639;&#22806;&#20915;&#31639;/2001&#24180;&#30465;&#26412;&#32423;&#39044;&#31639;&#22806;&#20915;&#31639;&#65288;&#24635;&#34920;&#65289;.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ome/huawei/Desktop/&#39044;&#31639;&#20844;&#24320;&#25968;&#25454;/2024&#24180;&#37096;&#38376;&#39044;&#31639;&#20844;&#24320;/2024&#24180;///home/user/Desktop/20220308/2022&#24180;3&#26376;/2022&#24180;3&#26376;&#31532;1&#21608;/20220302-&#21046;&#20316;&#39044;&#20915;&#31639;&#20844;&#24320;&#25805;&#20316;&#26679;&#34920;/03-&#27719;&#24635;/E:/Users/Administrator/Desktop/&#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huawei/Desktop/&#39044;&#31639;&#20844;&#24320;&#25968;&#25454;/2024&#24180;&#37096;&#38376;&#39044;&#31639;&#20844;&#24320;/2024&#24180;//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ome/huawei/Desktop/&#39044;&#31639;&#20844;&#24320;&#25968;&#25454;/2024&#24180;&#37096;&#38376;&#39044;&#31639;&#20844;&#24320;/2024&#24180;///home/user/Desktop/20220308/2022&#24180;3&#26376;/2022&#24180;3&#26376;&#31532;1&#21608;/20220302-&#21046;&#20316;&#39044;&#20915;&#31639;&#20844;&#24320;&#25805;&#20316;&#26679;&#34920;/03-&#27719;&#24635;/E:/Users/Administrator/Desktop/&#39044;&#23457;&#34920;&#26684;/Documents and Settings/Administrator/Local Settings/Temporary Internet Files/Content.IE5/0DAB481O/2016&#24180;&#31038;&#20445;&#22522;&#37329;&#25910;&#25903;"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home/huawei/Desktop/&#39044;&#31639;&#20844;&#24320;&#25968;&#25454;/2024&#24180;&#37096;&#38376;&#39044;&#31639;&#20844;&#24320;/2024&#24180;///home/user/Desktop/20220308/2022&#24180;3&#26376;/2022&#24180;3&#26376;&#31532;1&#21608;/20220302-&#21046;&#20316;&#39044;&#20915;&#31639;&#20844;&#24320;&#25805;&#20316;&#26679;&#34920;/03-&#27719;&#24635;/E:/Users/Administrator/Desktop/&#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home/huawei/Desktop/&#39044;&#31639;&#20844;&#24320;&#25968;&#25454;/2024&#24180;&#37096;&#38376;&#39044;&#31639;&#20844;&#24320;/2024&#24180;///home/user/Desktop/20220308/2022&#24180;3&#26376;/2022&#24180;3&#26376;&#31532;1&#21608;/20220302-&#21046;&#20316;&#39044;&#20915;&#31639;&#20844;&#24320;&#25805;&#20316;&#26679;&#34920;/03-&#27719;&#24635;/E:/Users/Administrator/Desktop/&#39044;&#23457;&#34920;&#26684;/&#24247;&#24936;&#24037;&#20316;&#36164;&#26009;/2019&#24180;/2019&#24180;&#22269;&#36164;&#39044;&#31639;/&#21442;&#32771;&#36164;&#26009;/&#27827;&#23736;&#21457;&#36865;/2016&#24180;1-10&#26376;&#35843;&#25972;&#39044;&#31639;/JS/js2000/2000&#24180;&#24066;&#24030;&#19978;&#25253;&#24635;&#20915;&#31639;&#25991;&#20214;&#22841;/2000&#24180;&#36130;&#25919;&#24635;&#20915;&#31639;/6004&#28074;&#22478;&#21306;.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home/huawei/Desktop/&#39044;&#31639;&#20844;&#24320;&#25968;&#25454;/2024&#24180;&#37096;&#38376;&#39044;&#31639;&#20844;&#24320;/2024&#24180;///home/user/Desktop/20220308/2022&#24180;3&#26376;/2022&#24180;3&#26376;&#31532;1&#21608;/20220302-&#21046;&#20316;&#39044;&#20915;&#31639;&#20844;&#24320;&#25805;&#20316;&#26679;&#34920;/03-&#27719;&#24635;/E:/&#24247;&#24936;&#24037;&#20316;&#36164;&#26009;/2018&#24180;/1-6&#26376;&#22269;&#36164;&#25191;&#34892;&#24773;&#20917;/0718/aacde/WINDOWS/!gzq/2001/08&#20915;&#31639;&#36164;&#26009;&#21367;/2001&#24180;&#39044;&#31639;&#22806;&#20915;&#31639;/2001&#24180;&#30465;&#26412;&#32423;&#39044;&#31639;&#22806;&#20915;&#31639;&#65288;&#24635;&#34920;&#65289;.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home/huawei/Desktop/&#39044;&#31639;&#20844;&#24320;&#25968;&#25454;/2024&#24180;&#37096;&#38376;&#39044;&#31639;&#20844;&#24320;/2024&#24180;//home/user/Desktop/20220308/2022&#24180;3&#26376;/2022&#24180;3&#26376;&#31532;1&#21608;/20220302-&#21046;&#20316;&#39044;&#20915;&#31639;&#20844;&#24320;&#25805;&#20316;&#26679;&#34920;/02-&#25910;&#22788;&#23460;/8.&#36164;&#20135;&#22788;/20210112-/2022&#24180;&#39044;&#31639;-2.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ome/huawei/Desktop/&#39044;&#31639;&#20844;&#24320;&#25968;&#25454;/2024&#24180;&#37096;&#38376;&#39044;&#31639;&#20844;&#24320;/2024&#24180;//home/user/Desktop/20220308/2022&#24180;3&#26376;/2022&#24180;3&#26376;&#31532;1&#21608;/20220302-&#21046;&#20316;&#39044;&#20915;&#31639;&#20844;&#24320;&#25805;&#20316;&#26679;&#34920;/02-&#25910;&#22788;&#23460;/8.&#36164;&#20135;&#22788;/&#22269;&#36164;&#39044;&#31639;&#20844;&#24320;&#27169;&#26495;.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home/huawei/Desktop/home/huawei/Desktop/&#39044;&#31639;&#20844;&#24320;&#25968;&#25454;/2024&#24180;&#37096;&#38376;&#39044;&#31639;&#20844;&#24320;/2024&#24180;/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home/huawei/Desktop/home/huawei/Desktop/&#39044;&#31639;&#20844;&#24320;&#25968;&#25454;/2024&#24180;&#37096;&#38376;&#39044;&#31639;&#20844;&#24320;/2024&#24180;/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home/huawei/Desktop/home/huawei/Desktop/&#39044;&#31639;&#20844;&#24320;&#25968;&#25454;/2024&#24180;&#37096;&#38376;&#39044;&#31639;&#20844;&#24320;/2024&#24180;/home/user/Desktop/20220308/2022&#24180;3&#26376;/2022&#24180;3&#26376;&#31532;1&#21608;/20220302-&#21046;&#20316;&#39044;&#20915;&#31639;&#20844;&#24320;&#25805;&#20316;&#26679;&#34920;/02-&#25910;&#22788;&#23460;/5.&#38472;&#38639;/20210112-/2022&#24180;&#39044;&#31639;1.12/&#39044;&#23457;&#34920;&#26684;/Documents and Settings/Administrator/Local Settings/Temporary Internet Files/Content.IE5/0DAB481O/2016&#24180;&#31038;&#20445;&#22522;&#37329;&#25910;&#25903;&#25191;&#34892;"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home/huawei/Desktop/home/huawei/Desktop/&#39044;&#31639;&#20844;&#24320;&#25968;&#25454;/2024&#24180;&#37096;&#38376;&#39044;&#31639;&#20844;&#24320;/2024&#24180;/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huawei/Desktop/&#39044;&#31639;&#20844;&#24320;&#25968;&#25454;/2024&#24180;&#37096;&#38376;&#39044;&#31639;&#20844;&#24320;/2024&#24180;//home/user/Desktop/20220308/2022&#24180;3&#26376;/2022&#24180;3&#26376;&#31532;1&#21608;/20220302-&#21046;&#20316;&#39044;&#20915;&#31639;&#20844;&#24320;&#25805;&#20316;&#26679;&#34920;/02-&#25910;&#22788;&#23460;/5.&#38472;&#38639;/20210112-/2022&#24180;&#39044;&#31639;1.12/&#39044;&#23457;&#34920;&#26684;/Documents and Settings/Administrator/Local Settings/Temporary Internet Files/Content.IE5/0DAB481O/2016&#24180;&#31038;&#20445;&#22522;&#37329;&#25910;&#25903;&#25191;&#34892;"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home/huawei/Desktop/home/huawei/Desktop/&#39044;&#31639;&#20844;&#24320;&#25968;&#25454;/2024&#24180;&#37096;&#38376;&#39044;&#31639;&#20844;&#24320;/2024&#24180;/&#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home/huawei/Desktop/home/huawei/Desktop/&#39044;&#31639;&#20844;&#24320;&#25968;&#25454;/2024&#24180;&#37096;&#38376;&#39044;&#31639;&#20844;&#24320;/2024&#24180;/&#26446;&#23398;&#38182;/01&#32508;&#21512;&#31185;/01&#39044;&#20915;&#31639;&#32534;&#21046;/02&#20915;&#31639;&#32534;&#21046;/2017&#24180;/&#19978;&#20250;/04 2017&#24180;&#20915;&#31639;&#65288;&#19978;&#20250;&#65289;/&#23450;&#31295;/JS/js2000/2000&#24180;&#24066;&#24030;&#19978;&#25253;&#24635;&#20915;&#31639;&#25991;&#20214;&#22841;/2000&#24180;&#36130;&#25919;&#24635;&#20915;&#31639;/6004&#28074;&#22478;&#21306;.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home/huawei/Desktop/home/huawei/Desktop/&#39044;&#31639;&#20844;&#24320;&#25968;&#25454;/2024&#24180;&#37096;&#38376;&#39044;&#31639;&#20844;&#24320;/2024&#24180;/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home/huawei/Desktop/home/huawei/Desktop/&#39044;&#31639;&#20844;&#24320;&#25968;&#25454;/2024&#24180;&#37096;&#38376;&#39044;&#31639;&#20844;&#24320;/2024&#24180;/home/user/Desktop/20220308/2022&#24180;3&#26376;/2022&#24180;3&#26376;&#31532;1&#21608;/20220302-&#21046;&#20316;&#39044;&#20915;&#31639;&#20844;&#24320;&#25805;&#20316;&#26679;&#34920;/03-&#27719;&#24635;/E:/&#26446;&#23398;&#38182;/01&#32508;&#21512;&#31185;/01&#39044;&#20915;&#31639;&#32534;&#21046;/02&#20915;&#31639;&#32534;&#21046;/2017&#24180;/&#19978;&#20250;/04 2017&#24180;&#20915;&#31639;&#65288;&#19978;&#20250;&#65289;/&#23450;&#31295;/JS/js2000/2000&#24180;&#24066;&#24030;&#19978;&#25253;&#24635;&#20915;&#31639;&#25991;&#20214;&#22841;/2000&#24180;&#36130;&#25919;&#24635;&#20915;&#31639;/6004&#28074;&#22478;&#21306;.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home/huawei/Desktop/home/huawei/Desktop/&#39044;&#31639;&#20844;&#24320;&#25968;&#25454;/2024&#24180;&#37096;&#38376;&#39044;&#31639;&#20844;&#24320;/2024&#24180;/home/user/Desktop/20220308/2022&#24180;3&#26376;/2022&#24180;3&#26376;&#31532;1&#21608;/20220302-&#21046;&#20316;&#39044;&#20915;&#31639;&#20844;&#24320;&#25805;&#20316;&#26679;&#34920;/03-&#27719;&#24635;/I:/Documents and Settings/Administrator/Local Settings/Temporary Internet Files/Content.IE5/4DWRWNSJ/&#26356;&#27491;&#21518;/&#30465;&#21457;23.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home/huawei/Desktop/home/huawei/Desktop/&#39044;&#31639;&#20844;&#24320;&#25968;&#25454;/2024&#24180;&#37096;&#38376;&#39044;&#31639;&#20844;&#24320;/2024&#24180;/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  0705 &#26368;&#26032;&#29256;/&#21407;&#22987;&#36164;&#26009;/&#25105;&#30340;&#25991;&#26723;/&#26700;&#38754;/&#20998;&#31867;&#25512;&#36827;&#20107;&#19994;&#21333;&#20301;&#25913;&#38761;/2014&#24180;/&#26368;&#26032;&#20998;&#31867;&#20010;&#25968;&#32479;&#35745;/&#20840;&#20013;&#24515;&#27719;&#24635;(8.25).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home/huawei/Desktop/home/huawei/Desktop/&#39044;&#31639;&#20844;&#24320;&#25968;&#25454;/2024&#24180;&#37096;&#38376;&#39044;&#31639;&#20844;&#24320;/2024&#24180;/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home/huawei/Desktop/home/huawei/Desktop/&#39044;&#31639;&#20844;&#24320;&#25968;&#25454;/2024&#24180;&#37096;&#38376;&#39044;&#31639;&#20844;&#24320;/2024&#24180;/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home/huawei/Desktop/home/huawei/Desktop/&#39044;&#31639;&#20844;&#24320;&#25968;&#25454;/2024&#24180;&#37096;&#38376;&#39044;&#31639;&#20844;&#24320;/2024&#24180;/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home/huawei/Desktop/home/huawei/Desktop/&#39044;&#31639;&#20844;&#24320;&#25968;&#25454;/2024&#24180;&#37096;&#38376;&#39044;&#31639;&#20844;&#24320;/2024&#24180;/&#26700;&#38754;/&#39044;&#20915;&#31639;&#20844;&#24320;/2024&#24180;&#37096;&#38376;&#39044;&#31639;&#20844;&#24320;&#36164;&#26009;/3.14&#26680;&#23545;&#33609;&#26696;&#65289;2024&#24180;&#39044;&#31639;&#20844;&#24320;-&#20538;&#21153; &#32918;&#28009;&#20462;&#2591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ome/huawei/Desktop/&#39044;&#31639;&#20844;&#24320;&#25968;&#25454;/2024&#24180;&#37096;&#38376;&#39044;&#31639;&#20844;&#24320;/2024&#24180;//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ome/huawei/Desktop/&#39044;&#31639;&#20844;&#24320;&#25968;&#25454;/2024&#24180;&#37096;&#38376;&#39044;&#31639;&#20844;&#24320;/2024&#24180;//&#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ome/huawei/Desktop/&#39044;&#31639;&#20844;&#24320;&#25968;&#25454;/2024&#24180;&#37096;&#38376;&#39044;&#31639;&#20844;&#24320;/2024&#24180;//&#26446;&#23398;&#38182;/01&#32508;&#21512;&#31185;/01&#39044;&#20915;&#31639;&#32534;&#21046;/02&#20915;&#31639;&#32534;&#21046;/2017&#24180;/&#19978;&#20250;/04 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huawei/Desktop/&#39044;&#31639;&#20844;&#24320;&#25968;&#25454;/2024&#24180;&#37096;&#38376;&#39044;&#31639;&#20844;&#24320;/2024&#24180;//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s>
    <sheetDataSet>
      <sheetData sheetId="0"/>
      <sheetData sheetId="1"/>
      <sheetData sheetId="2"/>
      <sheetData sheetId="3"/>
      <sheetData sheetId="4"/>
      <sheetData sheetId="5"/>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41全省国资收入"/>
      <sheetName val="42全省国资支出"/>
      <sheetName val="43省级国资收入"/>
      <sheetName val="44省级国资支出 "/>
      <sheetName val="省级国资执行情况说明"/>
      <sheetName val="45YS全省国资收入"/>
      <sheetName val="46YS全省国资支出"/>
      <sheetName val="47YS省级国资收入"/>
      <sheetName val="48YS省级国资支出 "/>
      <sheetName val="国有资本预算（草案）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41全省国资收入"/>
      <sheetName val="42全省国资支出"/>
      <sheetName val="43省级国资收入"/>
      <sheetName val="44省级国资支出 "/>
      <sheetName val="省级国资执行情况说明"/>
      <sheetName val="45YS全省国资收入"/>
      <sheetName val="46YS全省国资支出"/>
      <sheetName val="47YS省级国资收入"/>
      <sheetName val="48YS省级国资支出 "/>
      <sheetName val="国有资本预算（草案）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sheetData sheetId="1"/>
      <sheetData sheetId="2"/>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省级预算外"/>
      <sheetName val="A01-1"/>
    </sheetNames>
    <sheetDataSet>
      <sheetData sheetId="0" refreshError="1"/>
      <sheetData sheetId="1" refreshError="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06省本级支出 "/>
      <sheetName val="11YS基本建设支出预算 "/>
      <sheetName val="13YS全省基金收入"/>
      <sheetName val="A01-1"/>
    </sheetNames>
    <sheetDataSet>
      <sheetData sheetId="0" refreshError="1"/>
      <sheetData sheetId="1" refreshError="1"/>
      <sheetData sheetId="2" refreshError="1"/>
      <sheetData sheetId="3" refreshError="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本地区预算收入表"/>
      <sheetName val="本地区预算支出表"/>
      <sheetName val="本地区收支平衡表"/>
      <sheetName val="本级预算收入表"/>
      <sheetName val="本级预算支出表"/>
      <sheetName val="本级预算平衡表"/>
      <sheetName val="对下转移支付表"/>
      <sheetName val="Sheet1"/>
    </sheetNames>
    <sheetDataSet>
      <sheetData sheetId="0"/>
      <sheetData sheetId="1"/>
      <sheetData sheetId="2"/>
      <sheetData sheetId="3"/>
      <sheetData sheetId="4"/>
      <sheetData sheetId="5"/>
      <sheetData sheetId="6"/>
      <sheetData sheetId="7" refreshError="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5.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9.xml><?xml version="1.0" encoding="utf-8"?>
<externalLink xmlns="http://schemas.openxmlformats.org/spreadsheetml/2006/main">
  <externalBook xmlns:r="http://schemas.openxmlformats.org/officeDocument/2006/relationships" r:id="rId1">
    <sheetNames>
      <sheetName val="33. 罗江区2023年地方政府债务限额及余额预算情况表"/>
      <sheetName val="34. 罗江区地方政府一般债务余额情况表"/>
      <sheetName val="35.  罗江区地方政府专项债务余额情况表"/>
      <sheetName val="36. 罗江区地方政府债券发行及还本付息情况表"/>
      <sheetName val="37. 罗江区 2023年本级地方政府专项债务表"/>
      <sheetName val="38.罗江区2023年本级新增政府债券项目实施"/>
      <sheetName val="39 . 罗江区2024年地方政府债务限额提前下达情况表"/>
      <sheetName val="40.  罗江区2024年年初新增地方政府债券资金安排表"/>
      <sheetName val="42.罗江区2022年地方政府债务限额调整情况表"/>
      <sheetName val="43.罗江区2024年限额调整地方政府债券资金安排表"/>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9"/>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39.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
  <sheetViews>
    <sheetView workbookViewId="0">
      <selection activeCell="A2" sqref="A2"/>
    </sheetView>
  </sheetViews>
  <sheetFormatPr defaultColWidth="9" defaultRowHeight="15.75" outlineLevelRow="2"/>
  <cols>
    <col min="1" max="1" width="123.125" customWidth="1"/>
  </cols>
  <sheetData>
    <row r="1" ht="159" customHeight="1" spans="1:9">
      <c r="A1" s="549" t="s">
        <v>0</v>
      </c>
      <c r="B1" s="550"/>
      <c r="C1" s="550"/>
      <c r="D1" s="550"/>
      <c r="E1" s="550"/>
      <c r="F1" s="550"/>
      <c r="G1" s="550"/>
      <c r="H1" s="550"/>
      <c r="I1" s="550"/>
    </row>
    <row r="2" ht="75" customHeight="1" spans="1:9">
      <c r="A2" s="551" t="s">
        <v>1</v>
      </c>
      <c r="B2" s="550"/>
      <c r="C2" s="550"/>
      <c r="D2" s="550"/>
      <c r="E2" s="550"/>
      <c r="F2" s="550"/>
      <c r="G2" s="550"/>
      <c r="H2" s="550"/>
      <c r="I2" s="550"/>
    </row>
    <row r="3" ht="75" customHeight="1" spans="1:1">
      <c r="A3" s="551"/>
    </row>
  </sheetData>
  <printOptions horizontalCentered="1"/>
  <pageMargins left="0.590277777777778" right="0.590277777777778" top="2.75555555555556" bottom="0.786805555555556" header="0.5" footer="0.5"/>
  <pageSetup paperSize="9" scale="68"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90"/>
  <sheetViews>
    <sheetView view="pageBreakPreview" zoomScaleNormal="100" zoomScaleSheetLayoutView="100" workbookViewId="0">
      <selection activeCell="E5" sqref="E5"/>
    </sheetView>
  </sheetViews>
  <sheetFormatPr defaultColWidth="9" defaultRowHeight="15.75" outlineLevelCol="2"/>
  <cols>
    <col min="1" max="1" width="45.75" customWidth="1"/>
    <col min="2" max="3" width="15.625" customWidth="1"/>
  </cols>
  <sheetData>
    <row r="1" s="402" customFormat="1" ht="24" customHeight="1" spans="1:3">
      <c r="A1" s="404"/>
      <c r="B1" s="405"/>
      <c r="C1" s="406"/>
    </row>
    <row r="2" s="389" customFormat="1" ht="60" customHeight="1" spans="1:3">
      <c r="A2" s="391" t="s">
        <v>515</v>
      </c>
      <c r="B2" s="391"/>
      <c r="C2" s="391"/>
    </row>
    <row r="3" s="390" customFormat="1" ht="27" customHeight="1" spans="1:3">
      <c r="A3" s="407"/>
      <c r="B3" s="407"/>
      <c r="C3" s="408" t="s">
        <v>3</v>
      </c>
    </row>
    <row r="4" s="26" customFormat="1" ht="25" customHeight="1" spans="1:3">
      <c r="A4" s="409" t="s">
        <v>516</v>
      </c>
      <c r="B4" s="410" t="s">
        <v>517</v>
      </c>
      <c r="C4" s="411" t="s">
        <v>518</v>
      </c>
    </row>
    <row r="5" s="26" customFormat="1" ht="24" customHeight="1" spans="1:3">
      <c r="A5" s="409" t="s">
        <v>34</v>
      </c>
      <c r="B5" s="409">
        <v>0</v>
      </c>
      <c r="C5" s="412">
        <v>0</v>
      </c>
    </row>
    <row r="6" s="26" customFormat="1" ht="24" customHeight="1" spans="1:3">
      <c r="A6" s="413" t="s">
        <v>519</v>
      </c>
      <c r="B6" s="413"/>
      <c r="C6" s="414"/>
    </row>
    <row r="7" s="26" customFormat="1" ht="24" customHeight="1" spans="1:3">
      <c r="A7" s="415" t="s">
        <v>520</v>
      </c>
      <c r="B7" s="416"/>
      <c r="C7" s="417"/>
    </row>
    <row r="8" s="26" customFormat="1" ht="24" customHeight="1" spans="1:3">
      <c r="A8" s="418" t="s">
        <v>521</v>
      </c>
      <c r="B8" s="419"/>
      <c r="C8" s="417"/>
    </row>
    <row r="9" s="26" customFormat="1" ht="24" customHeight="1" spans="1:3">
      <c r="A9" s="418" t="s">
        <v>522</v>
      </c>
      <c r="B9" s="420"/>
      <c r="C9" s="421"/>
    </row>
    <row r="10" s="26" customFormat="1" ht="24" customHeight="1" spans="1:3">
      <c r="A10" s="418" t="s">
        <v>523</v>
      </c>
      <c r="B10" s="416"/>
      <c r="C10" s="417"/>
    </row>
    <row r="11" s="26" customFormat="1" ht="24" customHeight="1" spans="1:3">
      <c r="A11" s="418" t="s">
        <v>524</v>
      </c>
      <c r="B11" s="416"/>
      <c r="C11" s="417"/>
    </row>
    <row r="12" s="26" customFormat="1" ht="24" customHeight="1" spans="1:3">
      <c r="A12" s="418" t="s">
        <v>525</v>
      </c>
      <c r="B12" s="419"/>
      <c r="C12" s="417"/>
    </row>
    <row r="13" s="403" customFormat="1" ht="24" customHeight="1" spans="1:3">
      <c r="A13" s="418" t="s">
        <v>526</v>
      </c>
      <c r="B13" s="422"/>
      <c r="C13" s="423"/>
    </row>
    <row r="14" s="403" customFormat="1" ht="24" customHeight="1" spans="1:3">
      <c r="A14" s="424" t="s">
        <v>527</v>
      </c>
      <c r="B14" s="416"/>
      <c r="C14" s="423"/>
    </row>
    <row r="15" s="403" customFormat="1" ht="24" customHeight="1" spans="1:3">
      <c r="A15" s="415" t="s">
        <v>528</v>
      </c>
      <c r="B15" s="419"/>
      <c r="C15" s="425"/>
    </row>
    <row r="16" s="26" customFormat="1" ht="24" customHeight="1" spans="1:3">
      <c r="A16" s="418" t="s">
        <v>529</v>
      </c>
      <c r="B16" s="398"/>
      <c r="C16" s="398"/>
    </row>
    <row r="17" s="26" customFormat="1" ht="24" customHeight="1" spans="1:3">
      <c r="A17" s="418" t="s">
        <v>530</v>
      </c>
      <c r="B17" s="398"/>
      <c r="C17" s="398"/>
    </row>
    <row r="18" s="26" customFormat="1" ht="24" customHeight="1" spans="1:3">
      <c r="A18" s="418" t="s">
        <v>531</v>
      </c>
      <c r="B18" s="398"/>
      <c r="C18" s="398"/>
    </row>
    <row r="19" s="26" customFormat="1" ht="24" customHeight="1" spans="1:3">
      <c r="A19" s="422" t="s">
        <v>532</v>
      </c>
      <c r="B19" s="398"/>
      <c r="C19" s="398"/>
    </row>
    <row r="20" s="26" customFormat="1" ht="24" customHeight="1" spans="1:3">
      <c r="A20" s="415" t="s">
        <v>533</v>
      </c>
      <c r="B20" s="398"/>
      <c r="C20" s="398"/>
    </row>
    <row r="21" s="26" customFormat="1" ht="24" customHeight="1" spans="1:3">
      <c r="A21" s="426" t="s">
        <v>534</v>
      </c>
      <c r="B21" s="398"/>
      <c r="C21" s="398"/>
    </row>
    <row r="22" s="26" customFormat="1" ht="24" customHeight="1" spans="1:3">
      <c r="A22" s="398"/>
      <c r="B22" s="398"/>
      <c r="C22" s="398"/>
    </row>
    <row r="23" s="26" customFormat="1" ht="24" customHeight="1" spans="1:3">
      <c r="A23" s="398" t="s">
        <v>535</v>
      </c>
      <c r="B23" s="398"/>
      <c r="C23" s="398"/>
    </row>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sheetData>
  <mergeCells count="1">
    <mergeCell ref="A2:C2"/>
  </mergeCells>
  <printOptions horizontalCentered="1"/>
  <pageMargins left="0.590277777777778" right="0.590277777777778" top="0.786805555555556" bottom="0.786805555555556" header="0.5" footer="0.5"/>
  <pageSetup paperSize="9"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98"/>
  <sheetViews>
    <sheetView view="pageBreakPreview" zoomScaleNormal="100" zoomScaleSheetLayoutView="100" workbookViewId="0">
      <selection activeCell="B24" sqref="B24"/>
    </sheetView>
  </sheetViews>
  <sheetFormatPr defaultColWidth="9" defaultRowHeight="15.75" outlineLevelCol="2"/>
  <cols>
    <col min="1" max="1" width="32.125" customWidth="1"/>
    <col min="2" max="3" width="16.75" customWidth="1"/>
  </cols>
  <sheetData>
    <row r="1" s="389" customFormat="1" ht="42" customHeight="1" spans="1:3">
      <c r="A1" s="391" t="s">
        <v>536</v>
      </c>
      <c r="B1" s="391"/>
      <c r="C1" s="391"/>
    </row>
    <row r="2" s="390" customFormat="1" ht="27" customHeight="1" spans="1:3">
      <c r="A2" s="392" t="s">
        <v>3</v>
      </c>
      <c r="B2" s="393"/>
      <c r="C2" s="393"/>
    </row>
    <row r="3" s="26" customFormat="1" ht="30" customHeight="1" spans="1:3">
      <c r="A3" s="394" t="s">
        <v>537</v>
      </c>
      <c r="B3" s="395" t="s">
        <v>517</v>
      </c>
      <c r="C3" s="395" t="s">
        <v>518</v>
      </c>
    </row>
    <row r="4" s="26" customFormat="1" ht="24" customHeight="1" spans="1:3">
      <c r="A4" s="396"/>
      <c r="B4" s="397">
        <v>0</v>
      </c>
      <c r="C4" s="397">
        <v>0</v>
      </c>
    </row>
    <row r="5" s="26" customFormat="1" ht="24" customHeight="1" spans="1:3">
      <c r="A5" s="396"/>
      <c r="B5" s="398"/>
      <c r="C5" s="397"/>
    </row>
    <row r="6" s="26" customFormat="1" ht="24" customHeight="1" spans="1:3">
      <c r="A6" s="396"/>
      <c r="B6" s="397"/>
      <c r="C6" s="397"/>
    </row>
    <row r="7" s="26" customFormat="1" ht="24" customHeight="1" spans="2:3">
      <c r="B7" s="397"/>
      <c r="C7" s="397"/>
    </row>
    <row r="8" s="26" customFormat="1" ht="24" customHeight="1" spans="1:3">
      <c r="A8" s="396"/>
      <c r="B8" s="397"/>
      <c r="C8" s="397"/>
    </row>
    <row r="9" s="26" customFormat="1" ht="24" customHeight="1" spans="1:3">
      <c r="A9" s="396"/>
      <c r="B9" s="397"/>
      <c r="C9" s="397"/>
    </row>
    <row r="10" s="26" customFormat="1" ht="24" customHeight="1" spans="1:2">
      <c r="A10" s="396" t="s">
        <v>538</v>
      </c>
      <c r="B10" s="397"/>
    </row>
    <row r="11" s="26" customFormat="1" ht="24" customHeight="1" spans="1:3">
      <c r="A11" s="396"/>
      <c r="B11" s="397"/>
      <c r="C11" s="397"/>
    </row>
    <row r="12" s="26" customFormat="1" ht="24" customHeight="1" spans="1:3">
      <c r="A12" s="396" t="s">
        <v>539</v>
      </c>
      <c r="B12" s="397"/>
      <c r="C12" s="397"/>
    </row>
    <row r="13" s="26" customFormat="1" ht="24" customHeight="1" spans="1:3">
      <c r="A13" s="399" t="s">
        <v>535</v>
      </c>
      <c r="B13" s="400"/>
      <c r="C13" s="401"/>
    </row>
    <row r="14" s="26" customFormat="1" ht="24" customHeight="1"/>
    <row r="15" s="26" customFormat="1" ht="24" customHeight="1"/>
    <row r="16" s="26" customFormat="1" ht="24" customHeight="1"/>
    <row r="17" s="26" customFormat="1" ht="24" customHeight="1"/>
    <row r="18" s="26" customFormat="1" ht="24" customHeight="1"/>
    <row r="19" s="26" customFormat="1" ht="24" customHeight="1"/>
    <row r="20" s="26" customFormat="1" ht="24" customHeight="1"/>
    <row r="21" s="26" customFormat="1" ht="24" customHeight="1"/>
    <row r="22" s="26" customFormat="1"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row r="96" ht="24" customHeight="1"/>
    <row r="97" ht="24" customHeight="1"/>
    <row r="98" ht="24" customHeight="1"/>
  </sheetData>
  <mergeCells count="3">
    <mergeCell ref="A1:C1"/>
    <mergeCell ref="A2:C2"/>
    <mergeCell ref="A13:C13"/>
  </mergeCells>
  <printOptions horizontalCentered="1"/>
  <pageMargins left="0.590277777777778" right="0.590277777777778" top="0.786805555555556" bottom="0.786805555555556" header="0.5" footer="0.5"/>
  <pageSetup paperSize="9"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9"/>
  <sheetViews>
    <sheetView showZeros="0" view="pageBreakPreview" zoomScaleNormal="100" zoomScaleSheetLayoutView="100" workbookViewId="0">
      <pane ySplit="3" topLeftCell="A6" activePane="bottomLeft" state="frozen"/>
      <selection/>
      <selection pane="bottomLeft" activeCell="E12" sqref="E12"/>
    </sheetView>
  </sheetViews>
  <sheetFormatPr defaultColWidth="9" defaultRowHeight="14.25" outlineLevelCol="6"/>
  <cols>
    <col min="1" max="1" width="44.5" style="371" customWidth="1"/>
    <col min="2" max="2" width="16.75" style="360" customWidth="1"/>
    <col min="3" max="3" width="16.75" style="132" customWidth="1"/>
    <col min="4" max="4" width="16.75" style="360" customWidth="1"/>
    <col min="5" max="5" width="13" style="132" customWidth="1"/>
    <col min="6" max="16384" width="9" style="132"/>
  </cols>
  <sheetData>
    <row r="1" s="163" customFormat="1" ht="60" customHeight="1" spans="1:4">
      <c r="A1" s="372" t="s">
        <v>540</v>
      </c>
      <c r="B1" s="9"/>
      <c r="C1" s="372"/>
      <c r="D1" s="9"/>
    </row>
    <row r="2" s="164" customFormat="1" ht="27" customHeight="1" spans="1:4">
      <c r="A2" s="373"/>
      <c r="B2" s="356"/>
      <c r="C2" s="164" t="s">
        <v>541</v>
      </c>
      <c r="D2" s="356"/>
    </row>
    <row r="3" s="369" customFormat="1" ht="33" customHeight="1" spans="1:4">
      <c r="A3" s="374" t="s">
        <v>542</v>
      </c>
      <c r="B3" s="60" t="s">
        <v>517</v>
      </c>
      <c r="C3" s="374" t="s">
        <v>518</v>
      </c>
      <c r="D3" s="60" t="s">
        <v>543</v>
      </c>
    </row>
    <row r="4" s="370" customFormat="1" ht="24" customHeight="1" spans="1:4">
      <c r="A4" s="375" t="s">
        <v>544</v>
      </c>
      <c r="B4" s="376">
        <v>0</v>
      </c>
      <c r="C4" s="377">
        <f>C5+C7</f>
        <v>5367</v>
      </c>
      <c r="D4" s="378"/>
    </row>
    <row r="5" s="370" customFormat="1" ht="24" customHeight="1" spans="1:3">
      <c r="A5" s="379" t="s">
        <v>545</v>
      </c>
      <c r="C5" s="377">
        <v>3000</v>
      </c>
    </row>
    <row r="6" s="370" customFormat="1" ht="34" customHeight="1" spans="1:4">
      <c r="A6" s="379" t="s">
        <v>546</v>
      </c>
      <c r="B6" s="380"/>
      <c r="C6" s="377">
        <v>3000</v>
      </c>
      <c r="D6" s="378"/>
    </row>
    <row r="7" s="370" customFormat="1" ht="24" customHeight="1" spans="1:7">
      <c r="A7" s="379" t="s">
        <v>547</v>
      </c>
      <c r="B7" s="381"/>
      <c r="C7" s="377">
        <v>2367</v>
      </c>
      <c r="D7" s="378"/>
      <c r="G7" s="388"/>
    </row>
    <row r="8" s="370" customFormat="1" ht="28.5" spans="1:4">
      <c r="A8" s="379" t="s">
        <v>548</v>
      </c>
      <c r="B8" s="380"/>
      <c r="C8" s="377">
        <v>2367</v>
      </c>
      <c r="D8" s="378"/>
    </row>
    <row r="9" s="370" customFormat="1" ht="24" customHeight="1" spans="1:4">
      <c r="A9" s="375" t="s">
        <v>549</v>
      </c>
      <c r="B9" s="382"/>
      <c r="C9" s="383"/>
      <c r="D9" s="378"/>
    </row>
    <row r="10" s="132" customFormat="1" ht="24" customHeight="1" spans="1:4">
      <c r="A10" s="374" t="s">
        <v>550</v>
      </c>
      <c r="B10" s="380"/>
      <c r="C10" s="383"/>
      <c r="D10" s="378"/>
    </row>
    <row r="11" s="132" customFormat="1" ht="24" customHeight="1" spans="1:4">
      <c r="A11" s="374" t="s">
        <v>551</v>
      </c>
      <c r="B11" s="184"/>
      <c r="C11" s="384"/>
      <c r="D11" s="378"/>
    </row>
    <row r="12" s="132" customFormat="1" ht="24" customHeight="1" spans="1:4">
      <c r="A12" s="371" t="s">
        <v>552</v>
      </c>
      <c r="B12" s="382"/>
      <c r="C12" s="385"/>
      <c r="D12" s="64"/>
    </row>
    <row r="13" s="132" customFormat="1" ht="24" customHeight="1" spans="1:4">
      <c r="A13" s="371"/>
      <c r="B13" s="366"/>
      <c r="C13" s="386"/>
      <c r="D13" s="387"/>
    </row>
    <row r="14" s="132" customFormat="1" ht="24" customHeight="1" spans="1:4">
      <c r="A14" s="371"/>
      <c r="B14" s="366"/>
      <c r="C14" s="386"/>
      <c r="D14" s="387"/>
    </row>
    <row r="15" s="132" customFormat="1" ht="24" customHeight="1" spans="1:4">
      <c r="A15" s="371"/>
      <c r="B15" s="366"/>
      <c r="C15" s="386"/>
      <c r="D15" s="387"/>
    </row>
    <row r="16" s="132" customFormat="1" ht="24" customHeight="1" spans="1:4">
      <c r="A16" s="371"/>
      <c r="B16" s="366"/>
      <c r="C16" s="386"/>
      <c r="D16" s="387"/>
    </row>
    <row r="17" s="132" customFormat="1" ht="24" customHeight="1" spans="1:4">
      <c r="A17" s="371"/>
      <c r="B17" s="366"/>
      <c r="C17" s="386"/>
      <c r="D17" s="387"/>
    </row>
    <row r="18" s="132" customFormat="1" ht="24" customHeight="1" spans="1:4">
      <c r="A18" s="371"/>
      <c r="B18" s="366"/>
      <c r="C18" s="386"/>
      <c r="D18" s="366"/>
    </row>
    <row r="19" s="132" customFormat="1" ht="24" customHeight="1" spans="1:4">
      <c r="A19" s="371"/>
      <c r="B19" s="366"/>
      <c r="C19" s="386"/>
      <c r="D19" s="366"/>
    </row>
    <row r="20" s="132" customFormat="1" ht="24" customHeight="1" spans="1:4">
      <c r="A20" s="371"/>
      <c r="B20" s="366"/>
      <c r="C20" s="386"/>
      <c r="D20" s="366"/>
    </row>
    <row r="21" s="132" customFormat="1" ht="24" customHeight="1" spans="1:4">
      <c r="A21" s="371"/>
      <c r="B21" s="366"/>
      <c r="C21" s="386"/>
      <c r="D21" s="366"/>
    </row>
    <row r="22" s="132" customFormat="1" ht="24" customHeight="1" spans="1:4">
      <c r="A22" s="371"/>
      <c r="B22" s="366"/>
      <c r="C22" s="386"/>
      <c r="D22" s="366"/>
    </row>
    <row r="23" s="132" customFormat="1" ht="24" customHeight="1" spans="1:4">
      <c r="A23" s="371"/>
      <c r="B23" s="366"/>
      <c r="C23" s="386"/>
      <c r="D23" s="366"/>
    </row>
    <row r="24" s="132" customFormat="1" ht="24" customHeight="1" spans="1:4">
      <c r="A24" s="371"/>
      <c r="B24" s="366"/>
      <c r="C24" s="386"/>
      <c r="D24" s="366"/>
    </row>
    <row r="25" s="132" customFormat="1" ht="24" customHeight="1" spans="1:4">
      <c r="A25" s="371"/>
      <c r="B25" s="366"/>
      <c r="C25" s="386"/>
      <c r="D25" s="366"/>
    </row>
    <row r="26" s="132" customFormat="1" ht="24" customHeight="1" spans="1:4">
      <c r="A26" s="371"/>
      <c r="B26" s="366"/>
      <c r="C26" s="386"/>
      <c r="D26" s="366"/>
    </row>
    <row r="27" s="132" customFormat="1" ht="24" customHeight="1" spans="1:4">
      <c r="A27" s="371"/>
      <c r="B27" s="366"/>
      <c r="C27" s="386"/>
      <c r="D27" s="366"/>
    </row>
    <row r="28" s="132" customFormat="1" ht="24" customHeight="1" spans="1:4">
      <c r="A28" s="371"/>
      <c r="B28" s="366"/>
      <c r="C28" s="386"/>
      <c r="D28" s="366"/>
    </row>
    <row r="29" s="132" customFormat="1" ht="24" customHeight="1" spans="1:4">
      <c r="A29" s="371"/>
      <c r="B29" s="360"/>
      <c r="D29" s="360"/>
    </row>
    <row r="30" s="132" customFormat="1" ht="24" customHeight="1" spans="1:4">
      <c r="A30" s="371"/>
      <c r="B30" s="360"/>
      <c r="D30" s="360"/>
    </row>
    <row r="31" s="132" customFormat="1" ht="24" customHeight="1" spans="1:4">
      <c r="A31" s="371"/>
      <c r="B31" s="360"/>
      <c r="D31" s="360"/>
    </row>
    <row r="32" s="132" customFormat="1" ht="24" customHeight="1" spans="1:4">
      <c r="A32" s="371"/>
      <c r="B32" s="360"/>
      <c r="D32" s="360"/>
    </row>
    <row r="33" s="132" customFormat="1" ht="24" customHeight="1" spans="1:4">
      <c r="A33" s="371"/>
      <c r="B33" s="360"/>
      <c r="D33" s="360"/>
    </row>
    <row r="34" s="132" customFormat="1" ht="24" customHeight="1" spans="1:4">
      <c r="A34" s="371"/>
      <c r="B34" s="360"/>
      <c r="D34" s="360"/>
    </row>
    <row r="35" s="132" customFormat="1" ht="24" customHeight="1" spans="1:4">
      <c r="A35" s="371"/>
      <c r="B35" s="360"/>
      <c r="D35" s="360"/>
    </row>
    <row r="36" s="132" customFormat="1" ht="24" customHeight="1" spans="1:4">
      <c r="A36" s="371"/>
      <c r="B36" s="360"/>
      <c r="D36" s="360"/>
    </row>
    <row r="37" s="132" customFormat="1" ht="24" customHeight="1" spans="1:4">
      <c r="A37" s="371"/>
      <c r="B37" s="360"/>
      <c r="D37" s="360"/>
    </row>
    <row r="38" s="132" customFormat="1" ht="24" customHeight="1" spans="1:4">
      <c r="A38" s="371"/>
      <c r="B38" s="360"/>
      <c r="D38" s="360"/>
    </row>
    <row r="39" ht="24" customHeight="1"/>
  </sheetData>
  <mergeCells count="2">
    <mergeCell ref="A1:D1"/>
    <mergeCell ref="C2:D2"/>
  </mergeCells>
  <printOptions horizontalCentered="1"/>
  <pageMargins left="0.590277777777778" right="0.590277777777778" top="0.786805555555556" bottom="0.786805555555556" header="0.5" footer="0.5"/>
  <pageSetup paperSize="9" scale="89" fitToHeight="0"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2"/>
  <sheetViews>
    <sheetView view="pageBreakPreview" zoomScaleNormal="100" zoomScaleSheetLayoutView="100" workbookViewId="0">
      <selection activeCell="G9" sqref="G9"/>
    </sheetView>
  </sheetViews>
  <sheetFormatPr defaultColWidth="9" defaultRowHeight="14.25"/>
  <cols>
    <col min="1" max="1" width="30" style="360" customWidth="1"/>
    <col min="2" max="2" width="5.625" style="360" customWidth="1"/>
    <col min="3" max="3" width="5.75" style="360" customWidth="1"/>
    <col min="4" max="4" width="7.875" style="360" customWidth="1"/>
    <col min="5" max="5" width="6.375" style="360" customWidth="1"/>
    <col min="6" max="6" width="9.375" style="360" customWidth="1"/>
    <col min="7" max="7" width="9.625" style="360" customWidth="1"/>
    <col min="8" max="8" width="42.875" style="360" customWidth="1"/>
    <col min="9" max="9" width="43.75" style="360" customWidth="1"/>
    <col min="10" max="10" width="15" style="360" customWidth="1"/>
    <col min="11" max="11" width="9" style="360"/>
    <col min="12" max="12" width="11.875" style="360" customWidth="1"/>
    <col min="13" max="16384" width="9" style="360"/>
  </cols>
  <sheetData>
    <row r="1" s="355" customFormat="1" ht="42" customHeight="1" spans="1:1">
      <c r="A1" s="355" t="s">
        <v>553</v>
      </c>
    </row>
    <row r="2" s="356" customFormat="1" ht="27" customHeight="1" spans="10:10">
      <c r="J2" s="356" t="s">
        <v>3</v>
      </c>
    </row>
    <row r="3" s="357" customFormat="1" ht="30" customHeight="1" spans="1:10">
      <c r="A3" s="60" t="s">
        <v>554</v>
      </c>
      <c r="B3" s="60" t="s">
        <v>555</v>
      </c>
      <c r="C3" s="60" t="s">
        <v>556</v>
      </c>
      <c r="D3" s="60" t="s">
        <v>557</v>
      </c>
      <c r="E3" s="60" t="s">
        <v>558</v>
      </c>
      <c r="F3" s="60"/>
      <c r="G3" s="60"/>
      <c r="H3" s="60" t="s">
        <v>559</v>
      </c>
      <c r="I3" s="60"/>
      <c r="J3" s="60" t="s">
        <v>560</v>
      </c>
    </row>
    <row r="4" s="357" customFormat="1" ht="42.75" customHeight="1" spans="1:10">
      <c r="A4" s="60"/>
      <c r="B4" s="60"/>
      <c r="C4" s="60"/>
      <c r="D4" s="60"/>
      <c r="E4" s="60" t="s">
        <v>561</v>
      </c>
      <c r="F4" s="60" t="s">
        <v>562</v>
      </c>
      <c r="G4" s="60" t="s">
        <v>563</v>
      </c>
      <c r="H4" s="60" t="s">
        <v>564</v>
      </c>
      <c r="I4" s="60" t="s">
        <v>565</v>
      </c>
      <c r="J4" s="60"/>
    </row>
    <row r="5" s="358" customFormat="1" ht="24" customHeight="1" spans="1:10">
      <c r="A5" s="41" t="s">
        <v>566</v>
      </c>
      <c r="B5" s="41"/>
      <c r="C5" s="41"/>
      <c r="D5" s="361"/>
      <c r="E5" s="361"/>
      <c r="F5" s="361"/>
      <c r="G5" s="361"/>
      <c r="H5" s="41"/>
      <c r="I5" s="41"/>
      <c r="J5" s="41"/>
    </row>
    <row r="6" s="359" customFormat="1" ht="31.5" spans="1:10">
      <c r="A6" s="362" t="s">
        <v>567</v>
      </c>
      <c r="B6" s="363" t="s">
        <v>568</v>
      </c>
      <c r="C6" s="364" t="s">
        <v>569</v>
      </c>
      <c r="D6" s="365">
        <v>61525</v>
      </c>
      <c r="E6" s="367"/>
      <c r="F6" s="368"/>
      <c r="G6" s="365"/>
      <c r="H6" s="362" t="s">
        <v>570</v>
      </c>
      <c r="I6" s="362" t="s">
        <v>570</v>
      </c>
      <c r="J6" s="42"/>
    </row>
    <row r="7" s="357" customFormat="1" ht="24" customHeight="1" spans="1:10">
      <c r="A7" s="60" t="s">
        <v>571</v>
      </c>
      <c r="B7" s="60"/>
      <c r="C7" s="60"/>
      <c r="D7" s="361"/>
      <c r="E7" s="361"/>
      <c r="F7" s="361"/>
      <c r="G7" s="361"/>
      <c r="H7" s="60"/>
      <c r="I7" s="60"/>
      <c r="J7" s="60"/>
    </row>
    <row r="8" s="359" customFormat="1" ht="24" customHeight="1" spans="4:7">
      <c r="D8" s="366"/>
      <c r="E8" s="366"/>
      <c r="F8" s="366"/>
      <c r="G8" s="366"/>
    </row>
    <row r="9" s="359" customFormat="1" ht="24" customHeight="1" spans="4:7">
      <c r="D9" s="366"/>
      <c r="E9" s="366"/>
      <c r="F9" s="366"/>
      <c r="G9" s="366"/>
    </row>
    <row r="10" s="359" customFormat="1" ht="24" customHeight="1" spans="4:7">
      <c r="D10" s="366"/>
      <c r="E10" s="366"/>
      <c r="F10" s="366"/>
      <c r="G10" s="366"/>
    </row>
    <row r="11" ht="24" customHeight="1" spans="4:7">
      <c r="D11" s="366"/>
      <c r="E11" s="366"/>
      <c r="F11" s="366"/>
      <c r="G11" s="366"/>
    </row>
    <row r="12" ht="24" customHeight="1" spans="4:7">
      <c r="D12" s="366"/>
      <c r="E12" s="366"/>
      <c r="F12" s="366"/>
      <c r="G12" s="366"/>
    </row>
    <row r="13" ht="24" customHeight="1" spans="4:7">
      <c r="D13" s="366"/>
      <c r="E13" s="366"/>
      <c r="F13" s="366"/>
      <c r="G13" s="366"/>
    </row>
    <row r="14" ht="24" customHeight="1" spans="4:7">
      <c r="D14" s="366"/>
      <c r="E14" s="366"/>
      <c r="F14" s="366"/>
      <c r="G14" s="366"/>
    </row>
    <row r="15" ht="24" customHeight="1" spans="4:7">
      <c r="D15" s="366"/>
      <c r="E15" s="366"/>
      <c r="F15" s="366"/>
      <c r="G15" s="366"/>
    </row>
    <row r="16" ht="24" customHeight="1" spans="4:7">
      <c r="D16" s="366"/>
      <c r="E16" s="366"/>
      <c r="F16" s="366"/>
      <c r="G16" s="366"/>
    </row>
    <row r="17" ht="24" customHeight="1" spans="4:7">
      <c r="D17" s="366"/>
      <c r="E17" s="366"/>
      <c r="F17" s="366"/>
      <c r="G17" s="366"/>
    </row>
    <row r="18" ht="24" customHeight="1" spans="4:7">
      <c r="D18" s="366"/>
      <c r="E18" s="366"/>
      <c r="F18" s="366"/>
      <c r="G18" s="366"/>
    </row>
    <row r="19" ht="24" customHeight="1" spans="4:7">
      <c r="D19" s="366"/>
      <c r="E19" s="366"/>
      <c r="F19" s="366"/>
      <c r="G19" s="366"/>
    </row>
    <row r="20" ht="24" customHeight="1" spans="4:7">
      <c r="D20" s="366"/>
      <c r="E20" s="366"/>
      <c r="F20" s="366"/>
      <c r="G20" s="366"/>
    </row>
    <row r="21" ht="24" customHeight="1" spans="4:7">
      <c r="D21" s="366"/>
      <c r="E21" s="366"/>
      <c r="F21" s="366"/>
      <c r="G21" s="366"/>
    </row>
    <row r="22" ht="24" customHeight="1" spans="4:7">
      <c r="D22" s="366"/>
      <c r="E22" s="366"/>
      <c r="F22" s="366"/>
      <c r="G22" s="366"/>
    </row>
    <row r="23" ht="24" customHeight="1" spans="4:7">
      <c r="D23" s="366"/>
      <c r="E23" s="366"/>
      <c r="F23" s="366"/>
      <c r="G23" s="366"/>
    </row>
    <row r="24" ht="24" customHeight="1" spans="4:7">
      <c r="D24" s="366"/>
      <c r="E24" s="366"/>
      <c r="F24" s="366"/>
      <c r="G24" s="366"/>
    </row>
    <row r="25" ht="24" customHeight="1" spans="4:7">
      <c r="D25" s="366"/>
      <c r="E25" s="366"/>
      <c r="F25" s="366"/>
      <c r="G25" s="366"/>
    </row>
    <row r="26" ht="24" customHeight="1" spans="4:7">
      <c r="D26" s="366"/>
      <c r="E26" s="366"/>
      <c r="F26" s="366"/>
      <c r="G26" s="366"/>
    </row>
    <row r="27" ht="24" customHeight="1" spans="4:7">
      <c r="D27" s="366"/>
      <c r="E27" s="366"/>
      <c r="F27" s="366"/>
      <c r="G27" s="366"/>
    </row>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sheetData>
  <mergeCells count="8">
    <mergeCell ref="A1:J1"/>
    <mergeCell ref="E3:G3"/>
    <mergeCell ref="H3:I3"/>
    <mergeCell ref="A3:A4"/>
    <mergeCell ref="B3:B4"/>
    <mergeCell ref="C3:C4"/>
    <mergeCell ref="D3:D4"/>
    <mergeCell ref="J3:J4"/>
  </mergeCells>
  <printOptions horizontalCentered="1"/>
  <pageMargins left="0.590277777777778" right="0.590277777777778" top="0.786805555555556" bottom="0.786805555555556" header="0.5" footer="0.5"/>
  <pageSetup paperSize="9" scale="3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83"/>
  <sheetViews>
    <sheetView showGridLines="0" showZeros="0" view="pageBreakPreview" zoomScale="85" zoomScaleNormal="100" zoomScaleSheetLayoutView="85" workbookViewId="0">
      <selection activeCell="B4" sqref="B4"/>
    </sheetView>
  </sheetViews>
  <sheetFormatPr defaultColWidth="6.875" defaultRowHeight="15.95" customHeight="1" outlineLevelCol="1"/>
  <cols>
    <col min="1" max="1" width="57.625" style="330" customWidth="1"/>
    <col min="2" max="2" width="25.625" style="353" customWidth="1"/>
    <col min="3" max="4" width="6.875" style="330"/>
    <col min="5" max="5" width="24.5" style="330" customWidth="1"/>
    <col min="6" max="253" width="6.875" style="330"/>
    <col min="254" max="16384" width="6.875" style="132"/>
  </cols>
  <sheetData>
    <row r="1" s="326" customFormat="1" ht="42" customHeight="1" spans="1:2">
      <c r="A1" s="333" t="s">
        <v>572</v>
      </c>
      <c r="B1" s="334"/>
    </row>
    <row r="2" s="327" customFormat="1" ht="27" customHeight="1" spans="2:2">
      <c r="B2" s="354" t="s">
        <v>3</v>
      </c>
    </row>
    <row r="3" s="328" customFormat="1" ht="26" customHeight="1" spans="1:2">
      <c r="A3" s="287" t="s">
        <v>4</v>
      </c>
      <c r="B3" s="317" t="s">
        <v>5</v>
      </c>
    </row>
    <row r="4" s="328" customFormat="1" ht="24" customHeight="1" spans="1:2">
      <c r="A4" s="336" t="s">
        <v>573</v>
      </c>
      <c r="B4" s="337">
        <v>80000</v>
      </c>
    </row>
    <row r="5" s="329" customFormat="1" ht="24" customHeight="1" spans="1:2">
      <c r="A5" s="338" t="s">
        <v>574</v>
      </c>
      <c r="B5" s="339"/>
    </row>
    <row r="6" s="329" customFormat="1" ht="24" customHeight="1" spans="1:2">
      <c r="A6" s="338" t="s">
        <v>575</v>
      </c>
      <c r="B6" s="339"/>
    </row>
    <row r="7" s="329" customFormat="1" ht="24" customHeight="1" spans="1:2">
      <c r="A7" s="338" t="s">
        <v>576</v>
      </c>
      <c r="B7" s="339">
        <v>2000</v>
      </c>
    </row>
    <row r="8" s="329" customFormat="1" ht="24" customHeight="1" spans="1:2">
      <c r="A8" s="338" t="s">
        <v>577</v>
      </c>
      <c r="B8" s="339">
        <v>50</v>
      </c>
    </row>
    <row r="9" s="329" customFormat="1" ht="24" customHeight="1" spans="1:2">
      <c r="A9" s="338" t="s">
        <v>578</v>
      </c>
      <c r="B9" s="339">
        <v>76900</v>
      </c>
    </row>
    <row r="10" s="329" customFormat="1" ht="24" customHeight="1" spans="1:2">
      <c r="A10" s="338" t="s">
        <v>579</v>
      </c>
      <c r="B10" s="339"/>
    </row>
    <row r="11" s="329" customFormat="1" ht="24" customHeight="1" spans="1:2">
      <c r="A11" s="338" t="s">
        <v>580</v>
      </c>
      <c r="B11" s="340"/>
    </row>
    <row r="12" s="329" customFormat="1" ht="24" customHeight="1" spans="1:2">
      <c r="A12" s="338" t="s">
        <v>581</v>
      </c>
      <c r="B12" s="340">
        <v>350</v>
      </c>
    </row>
    <row r="13" s="329" customFormat="1" ht="24" customHeight="1" spans="1:2">
      <c r="A13" s="338" t="s">
        <v>582</v>
      </c>
      <c r="B13" s="340">
        <v>700</v>
      </c>
    </row>
    <row r="14" s="328" customFormat="1" ht="24" customHeight="1" spans="1:2">
      <c r="A14" s="336" t="s">
        <v>583</v>
      </c>
      <c r="B14" s="341">
        <v>0</v>
      </c>
    </row>
    <row r="15" s="329" customFormat="1" ht="24" customHeight="1" spans="1:2">
      <c r="A15" s="338" t="s">
        <v>584</v>
      </c>
      <c r="B15" s="342"/>
    </row>
    <row r="16" s="329" customFormat="1" ht="24" customHeight="1" spans="1:2">
      <c r="A16" s="338" t="s">
        <v>585</v>
      </c>
      <c r="B16" s="342"/>
    </row>
    <row r="17" s="329" customFormat="1" ht="24" customHeight="1" spans="1:2">
      <c r="A17" s="338" t="s">
        <v>586</v>
      </c>
      <c r="B17" s="340"/>
    </row>
    <row r="18" s="329" customFormat="1" ht="24" customHeight="1" spans="1:2">
      <c r="A18" s="338" t="s">
        <v>587</v>
      </c>
      <c r="B18" s="342"/>
    </row>
    <row r="19" s="329" customFormat="1" ht="24" customHeight="1" spans="1:2">
      <c r="A19" s="338" t="s">
        <v>588</v>
      </c>
      <c r="B19" s="342"/>
    </row>
    <row r="20" s="329" customFormat="1" ht="24" customHeight="1" spans="1:2">
      <c r="A20" s="338" t="s">
        <v>589</v>
      </c>
      <c r="B20" s="340"/>
    </row>
    <row r="21" s="329" customFormat="1" ht="24" customHeight="1" spans="1:2">
      <c r="A21" s="343"/>
      <c r="B21" s="340"/>
    </row>
    <row r="22" s="328" customFormat="1" ht="24" customHeight="1" spans="1:2">
      <c r="A22" s="287" t="s">
        <v>590</v>
      </c>
      <c r="B22" s="341">
        <f>B4+B14</f>
        <v>80000</v>
      </c>
    </row>
    <row r="23" s="352" customFormat="1" ht="24" customHeight="1" spans="1:2">
      <c r="A23" s="330"/>
      <c r="B23" s="353"/>
    </row>
    <row r="24" ht="24" customHeight="1"/>
    <row r="25" ht="24" customHeight="1"/>
    <row r="26" ht="24" customHeight="1"/>
    <row r="27" ht="24" customHeight="1"/>
    <row r="28" ht="24" customHeight="1"/>
    <row r="29" ht="24" customHeight="1"/>
    <row r="30" ht="24" customHeight="1"/>
    <row r="31" ht="24" customHeight="1" spans="1:1">
      <c r="A31" s="351"/>
    </row>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sheetData>
  <mergeCells count="1">
    <mergeCell ref="A1:B1"/>
  </mergeCells>
  <printOptions horizontalCentered="1"/>
  <pageMargins left="0.590277777777778" right="0.590277777777778" top="0.786805555555556" bottom="0.786805555555556" header="0.5" footer="0.5"/>
  <pageSetup paperSize="9" fitToHeight="0"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94"/>
  <sheetViews>
    <sheetView showGridLines="0" showZeros="0" view="pageBreakPreview" zoomScale="90" zoomScaleNormal="100" zoomScaleSheetLayoutView="90" workbookViewId="0">
      <pane ySplit="3" topLeftCell="A36" activePane="bottomLeft" state="frozen"/>
      <selection/>
      <selection pane="bottomLeft" activeCell="B55" sqref="B55"/>
    </sheetView>
  </sheetViews>
  <sheetFormatPr defaultColWidth="9" defaultRowHeight="15.95" customHeight="1" outlineLevelCol="1"/>
  <cols>
    <col min="1" max="1" width="60.625" style="330" customWidth="1"/>
    <col min="2" max="2" width="20.625" style="330" customWidth="1"/>
    <col min="3" max="3" width="11.875" style="330" customWidth="1"/>
    <col min="4" max="255" width="9" style="330"/>
    <col min="256" max="16384" width="9" style="132"/>
  </cols>
  <sheetData>
    <row r="1" s="326" customFormat="1" ht="42" customHeight="1" spans="1:2">
      <c r="A1" s="333" t="s">
        <v>591</v>
      </c>
      <c r="B1" s="334"/>
    </row>
    <row r="2" s="327" customFormat="1" ht="27" customHeight="1" spans="2:2">
      <c r="B2" s="335" t="s">
        <v>3</v>
      </c>
    </row>
    <row r="3" s="328" customFormat="1" ht="23" customHeight="1" spans="1:2">
      <c r="A3" s="287" t="s">
        <v>4</v>
      </c>
      <c r="B3" s="317" t="s">
        <v>5</v>
      </c>
    </row>
    <row r="4" s="328" customFormat="1" ht="23" customHeight="1" spans="1:2">
      <c r="A4" s="304" t="s">
        <v>592</v>
      </c>
      <c r="B4" s="349"/>
    </row>
    <row r="5" s="328" customFormat="1" ht="23" customHeight="1" spans="1:2">
      <c r="A5" s="145" t="s">
        <v>593</v>
      </c>
      <c r="B5" s="350"/>
    </row>
    <row r="6" s="328" customFormat="1" ht="23" customHeight="1" spans="1:2">
      <c r="A6" s="304" t="s">
        <v>594</v>
      </c>
      <c r="B6" s="349"/>
    </row>
    <row r="7" s="328" customFormat="1" ht="23" customHeight="1" spans="1:2">
      <c r="A7" s="145" t="s">
        <v>595</v>
      </c>
      <c r="B7" s="350"/>
    </row>
    <row r="8" s="328" customFormat="1" ht="23" customHeight="1" spans="1:2">
      <c r="A8" s="145" t="s">
        <v>596</v>
      </c>
      <c r="B8" s="350"/>
    </row>
    <row r="9" s="329" customFormat="1" ht="23" customHeight="1" spans="1:2">
      <c r="A9" s="145" t="s">
        <v>597</v>
      </c>
      <c r="B9" s="350"/>
    </row>
    <row r="10" s="328" customFormat="1" ht="23" customHeight="1" spans="1:2">
      <c r="A10" s="304" t="s">
        <v>598</v>
      </c>
      <c r="B10" s="349"/>
    </row>
    <row r="11" s="329" customFormat="1" ht="23" customHeight="1" spans="1:2">
      <c r="A11" s="145" t="s">
        <v>599</v>
      </c>
      <c r="B11" s="350"/>
    </row>
    <row r="12" s="329" customFormat="1" ht="23" customHeight="1" spans="1:2">
      <c r="A12" s="145" t="s">
        <v>600</v>
      </c>
      <c r="B12" s="350"/>
    </row>
    <row r="13" s="329" customFormat="1" ht="23" customHeight="1" spans="1:2">
      <c r="A13" s="145" t="s">
        <v>601</v>
      </c>
      <c r="B13" s="350"/>
    </row>
    <row r="14" s="328" customFormat="1" ht="23" customHeight="1" spans="1:2">
      <c r="A14" s="304" t="s">
        <v>602</v>
      </c>
      <c r="B14" s="349"/>
    </row>
    <row r="15" s="329" customFormat="1" ht="23" customHeight="1" spans="1:2">
      <c r="A15" s="145" t="s">
        <v>603</v>
      </c>
      <c r="B15" s="350"/>
    </row>
    <row r="16" s="328" customFormat="1" ht="23" customHeight="1" spans="1:2">
      <c r="A16" s="304" t="s">
        <v>604</v>
      </c>
      <c r="B16" s="349">
        <f>B17+B18+B19+B20+B21</f>
        <v>68232</v>
      </c>
    </row>
    <row r="17" s="329" customFormat="1" ht="23" customHeight="1" spans="1:2">
      <c r="A17" s="145" t="s">
        <v>605</v>
      </c>
      <c r="B17" s="350">
        <v>65132</v>
      </c>
    </row>
    <row r="18" s="329" customFormat="1" ht="23" customHeight="1" spans="1:2">
      <c r="A18" s="145" t="s">
        <v>606</v>
      </c>
      <c r="B18" s="350">
        <v>2000</v>
      </c>
    </row>
    <row r="19" s="329" customFormat="1" ht="23" customHeight="1" spans="1:2">
      <c r="A19" s="145" t="s">
        <v>607</v>
      </c>
      <c r="B19" s="350">
        <v>50</v>
      </c>
    </row>
    <row r="20" s="329" customFormat="1" ht="23" customHeight="1" spans="1:2">
      <c r="A20" s="145" t="s">
        <v>608</v>
      </c>
      <c r="B20" s="350">
        <v>350</v>
      </c>
    </row>
    <row r="21" s="329" customFormat="1" ht="23" customHeight="1" spans="1:2">
      <c r="A21" s="145" t="s">
        <v>609</v>
      </c>
      <c r="B21" s="350">
        <v>700</v>
      </c>
    </row>
    <row r="22" s="329" customFormat="1" ht="23" customHeight="1" spans="1:2">
      <c r="A22" s="145" t="s">
        <v>610</v>
      </c>
      <c r="B22" s="350"/>
    </row>
    <row r="23" s="329" customFormat="1" ht="23" customHeight="1" spans="1:2">
      <c r="A23" s="145" t="s">
        <v>611</v>
      </c>
      <c r="B23" s="350"/>
    </row>
    <row r="24" s="329" customFormat="1" ht="23" customHeight="1" spans="1:2">
      <c r="A24" s="145" t="s">
        <v>612</v>
      </c>
      <c r="B24" s="350"/>
    </row>
    <row r="25" s="329" customFormat="1" ht="23" customHeight="1" spans="1:2">
      <c r="A25" s="145" t="s">
        <v>613</v>
      </c>
      <c r="B25" s="350"/>
    </row>
    <row r="26" s="329" customFormat="1" ht="23" customHeight="1" spans="1:2">
      <c r="A26" s="145" t="s">
        <v>614</v>
      </c>
      <c r="B26" s="350"/>
    </row>
    <row r="27" s="328" customFormat="1" ht="23" customHeight="1" spans="1:2">
      <c r="A27" s="304" t="s">
        <v>615</v>
      </c>
      <c r="B27" s="349"/>
    </row>
    <row r="28" s="329" customFormat="1" ht="23" customHeight="1" spans="1:2">
      <c r="A28" s="145" t="s">
        <v>616</v>
      </c>
      <c r="B28" s="350"/>
    </row>
    <row r="29" s="329" customFormat="1" ht="23" customHeight="1" spans="1:2">
      <c r="A29" s="145" t="s">
        <v>617</v>
      </c>
      <c r="B29" s="350"/>
    </row>
    <row r="30" s="329" customFormat="1" ht="23" customHeight="1" spans="1:2">
      <c r="A30" s="145" t="s">
        <v>618</v>
      </c>
      <c r="B30" s="350"/>
    </row>
    <row r="31" s="329" customFormat="1" ht="23" customHeight="1" spans="1:2">
      <c r="A31" s="145" t="s">
        <v>619</v>
      </c>
      <c r="B31" s="350"/>
    </row>
    <row r="32" s="328" customFormat="1" ht="23" customHeight="1" spans="1:2">
      <c r="A32" s="304" t="s">
        <v>620</v>
      </c>
      <c r="B32" s="349"/>
    </row>
    <row r="33" s="329" customFormat="1" ht="23" customHeight="1" spans="1:2">
      <c r="A33" s="145" t="s">
        <v>621</v>
      </c>
      <c r="B33" s="350"/>
    </row>
    <row r="34" s="329" customFormat="1" ht="23" customHeight="1" spans="1:2">
      <c r="A34" s="145" t="s">
        <v>622</v>
      </c>
      <c r="B34" s="350"/>
    </row>
    <row r="35" s="329" customFormat="1" ht="23" customHeight="1" spans="1:2">
      <c r="A35" s="145" t="s">
        <v>623</v>
      </c>
      <c r="B35" s="350"/>
    </row>
    <row r="36" s="329" customFormat="1" ht="23" customHeight="1" spans="1:2">
      <c r="A36" s="145" t="s">
        <v>624</v>
      </c>
      <c r="B36" s="350"/>
    </row>
    <row r="37" s="329" customFormat="1" ht="23" customHeight="1" spans="1:2">
      <c r="A37" s="145" t="s">
        <v>625</v>
      </c>
      <c r="B37" s="350"/>
    </row>
    <row r="38" s="329" customFormat="1" ht="23" customHeight="1" spans="1:2">
      <c r="A38" s="145" t="s">
        <v>626</v>
      </c>
      <c r="B38" s="350"/>
    </row>
    <row r="39" s="328" customFormat="1" ht="23" customHeight="1" spans="1:2">
      <c r="A39" s="304" t="s">
        <v>627</v>
      </c>
      <c r="B39" s="349"/>
    </row>
    <row r="40" s="329" customFormat="1" ht="23" customHeight="1" spans="1:2">
      <c r="A40" s="145" t="s">
        <v>628</v>
      </c>
      <c r="B40" s="350"/>
    </row>
    <row r="41" s="328" customFormat="1" ht="23" customHeight="1" spans="1:2">
      <c r="A41" s="304" t="s">
        <v>629</v>
      </c>
      <c r="B41" s="349"/>
    </row>
    <row r="42" s="329" customFormat="1" ht="23" customHeight="1" spans="1:2">
      <c r="A42" s="145" t="s">
        <v>630</v>
      </c>
      <c r="B42" s="349"/>
    </row>
    <row r="43" s="329" customFormat="1" ht="23" customHeight="1" spans="1:2">
      <c r="A43" s="145" t="s">
        <v>631</v>
      </c>
      <c r="B43" s="349"/>
    </row>
    <row r="44" s="329" customFormat="1" ht="23" customHeight="1" spans="1:2">
      <c r="A44" s="145" t="s">
        <v>632</v>
      </c>
      <c r="B44" s="350"/>
    </row>
    <row r="45" s="328" customFormat="1" ht="23" customHeight="1" spans="1:2">
      <c r="A45" s="304" t="s">
        <v>633</v>
      </c>
      <c r="B45" s="349">
        <f>B46</f>
        <v>12000</v>
      </c>
    </row>
    <row r="46" s="329" customFormat="1" ht="23" customHeight="1" spans="1:2">
      <c r="A46" s="145" t="s">
        <v>634</v>
      </c>
      <c r="B46" s="350">
        <v>12000</v>
      </c>
    </row>
    <row r="47" s="328" customFormat="1" ht="23" customHeight="1" spans="1:2">
      <c r="A47" s="304" t="s">
        <v>635</v>
      </c>
      <c r="B47" s="349">
        <f>B48</f>
        <v>100</v>
      </c>
    </row>
    <row r="48" s="329" customFormat="1" ht="23" customHeight="1" spans="1:2">
      <c r="A48" s="145" t="s">
        <v>636</v>
      </c>
      <c r="B48" s="350">
        <v>100</v>
      </c>
    </row>
    <row r="49" s="328" customFormat="1" ht="23" customHeight="1" spans="1:2">
      <c r="A49" s="304" t="s">
        <v>637</v>
      </c>
      <c r="B49" s="349"/>
    </row>
    <row r="50" s="329" customFormat="1" ht="23" customHeight="1" spans="1:2">
      <c r="A50" s="343"/>
      <c r="B50" s="317"/>
    </row>
    <row r="51" s="329" customFormat="1" ht="23" customHeight="1" spans="1:2">
      <c r="A51" s="287" t="s">
        <v>638</v>
      </c>
      <c r="B51" s="341">
        <f>B16+B45+B47+B41</f>
        <v>80332</v>
      </c>
    </row>
    <row r="52" ht="24" customHeight="1"/>
    <row r="53" ht="24" customHeight="1"/>
    <row r="54" ht="24" customHeight="1"/>
    <row r="55" ht="24" customHeight="1" spans="1:1">
      <c r="A55" s="351"/>
    </row>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sheetData>
  <mergeCells count="1">
    <mergeCell ref="A1:B1"/>
  </mergeCells>
  <printOptions horizontalCentered="1"/>
  <pageMargins left="0.590277777777778" right="0.590277777777778" top="0.786805555555556" bottom="0.786805555555556" header="0.5" footer="0.5"/>
  <pageSetup paperSize="9" fitToHeight="0"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92"/>
  <sheetViews>
    <sheetView showZeros="0" view="pageBreakPreview" zoomScaleNormal="100" zoomScaleSheetLayoutView="100" workbookViewId="0">
      <selection activeCell="A1" sqref="A1:D1"/>
    </sheetView>
  </sheetViews>
  <sheetFormatPr defaultColWidth="9" defaultRowHeight="15.75" outlineLevelCol="4"/>
  <cols>
    <col min="1" max="1" width="30.625" style="295" customWidth="1"/>
    <col min="2" max="2" width="12.625" style="296" customWidth="1"/>
    <col min="3" max="3" width="30.625" style="295" customWidth="1"/>
    <col min="4" max="4" width="12.625" style="344" customWidth="1"/>
    <col min="5" max="5" width="9.375" style="295"/>
    <col min="6" max="255" width="9" style="295"/>
    <col min="256" max="16384" width="9" style="132"/>
  </cols>
  <sheetData>
    <row r="1" s="291" customFormat="1" ht="42" customHeight="1" spans="1:4">
      <c r="A1" s="297" t="s">
        <v>639</v>
      </c>
      <c r="B1" s="298"/>
      <c r="C1" s="298"/>
      <c r="D1" s="298"/>
    </row>
    <row r="2" s="292" customFormat="1" ht="27" customHeight="1" spans="1:4">
      <c r="A2" s="299"/>
      <c r="B2" s="300"/>
      <c r="C2" s="299"/>
      <c r="D2" s="335" t="s">
        <v>3</v>
      </c>
    </row>
    <row r="3" s="293" customFormat="1" ht="30" customHeight="1" spans="1:4">
      <c r="A3" s="302" t="s">
        <v>67</v>
      </c>
      <c r="B3" s="303" t="s">
        <v>5</v>
      </c>
      <c r="C3" s="302" t="s">
        <v>68</v>
      </c>
      <c r="D3" s="303" t="s">
        <v>5</v>
      </c>
    </row>
    <row r="4" s="294" customFormat="1" ht="24" customHeight="1" spans="1:4">
      <c r="A4" s="304" t="s">
        <v>640</v>
      </c>
      <c r="B4" s="345">
        <v>80000</v>
      </c>
      <c r="C4" s="304" t="s">
        <v>641</v>
      </c>
      <c r="D4" s="345">
        <v>80332</v>
      </c>
    </row>
    <row r="5" s="294" customFormat="1" ht="24" customHeight="1" spans="1:4">
      <c r="A5" s="304" t="s">
        <v>71</v>
      </c>
      <c r="B5" s="345">
        <v>2652</v>
      </c>
      <c r="C5" s="200" t="s">
        <v>72</v>
      </c>
      <c r="D5" s="345"/>
    </row>
    <row r="6" s="294" customFormat="1" ht="24" customHeight="1" spans="1:4">
      <c r="A6" s="307" t="s">
        <v>73</v>
      </c>
      <c r="B6" s="308"/>
      <c r="C6" s="307" t="s">
        <v>74</v>
      </c>
      <c r="D6" s="308"/>
    </row>
    <row r="7" s="294" customFormat="1" ht="24" customHeight="1" spans="1:4">
      <c r="A7" s="307" t="s">
        <v>81</v>
      </c>
      <c r="B7" s="308">
        <v>2652</v>
      </c>
      <c r="C7" s="307" t="s">
        <v>80</v>
      </c>
      <c r="D7" s="308"/>
    </row>
    <row r="8" s="294" customFormat="1" ht="24" customHeight="1" spans="1:4">
      <c r="A8" s="307" t="s">
        <v>83</v>
      </c>
      <c r="B8" s="308"/>
      <c r="C8" s="346" t="s">
        <v>100</v>
      </c>
      <c r="D8" s="306">
        <v>2320</v>
      </c>
    </row>
    <row r="9" s="294" customFormat="1" ht="24" customHeight="1" spans="1:4">
      <c r="A9" s="307" t="s">
        <v>91</v>
      </c>
      <c r="B9" s="308"/>
      <c r="C9" s="307" t="s">
        <v>642</v>
      </c>
      <c r="D9" s="308">
        <v>2320</v>
      </c>
    </row>
    <row r="10" s="294" customFormat="1" ht="24" customHeight="1" spans="1:4">
      <c r="A10" s="312" t="s">
        <v>643</v>
      </c>
      <c r="C10" s="347"/>
      <c r="D10" s="308"/>
    </row>
    <row r="11" s="294" customFormat="1" ht="24" customHeight="1" spans="1:4">
      <c r="A11" s="315"/>
      <c r="B11" s="206"/>
      <c r="C11" s="348"/>
      <c r="D11" s="313"/>
    </row>
    <row r="12" s="294" customFormat="1" ht="24" customHeight="1" spans="1:4">
      <c r="A12" s="147" t="s">
        <v>114</v>
      </c>
      <c r="B12" s="311">
        <f>B4+B5</f>
        <v>82652</v>
      </c>
      <c r="C12" s="317" t="s">
        <v>115</v>
      </c>
      <c r="D12" s="311">
        <f>D4+D5+D8</f>
        <v>82652</v>
      </c>
    </row>
    <row r="13" s="294" customFormat="1" ht="24" customHeight="1" spans="1:4">
      <c r="A13" s="295"/>
      <c r="B13" s="296"/>
      <c r="C13" s="295"/>
      <c r="D13" s="344"/>
    </row>
    <row r="14" s="294" customFormat="1" ht="24" customHeight="1" spans="1:5">
      <c r="A14" s="295"/>
      <c r="B14" s="296"/>
      <c r="C14" s="295"/>
      <c r="D14" s="344"/>
      <c r="E14" s="318"/>
    </row>
    <row r="15" ht="24" customHeight="1"/>
    <row r="16" ht="24" customHeight="1"/>
    <row r="17" ht="24" customHeight="1"/>
    <row r="18" ht="24" customHeight="1"/>
    <row r="19" ht="24" customHeight="1"/>
    <row r="20" ht="24" customHeight="1"/>
    <row r="21" ht="24" customHeight="1"/>
    <row r="22" ht="24" customHeight="1"/>
    <row r="23" ht="24" customHeight="1"/>
    <row r="24" ht="24" customHeight="1"/>
    <row r="25" ht="24" customHeight="1" spans="1:1">
      <c r="A25" s="294"/>
    </row>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sheetData>
  <mergeCells count="1">
    <mergeCell ref="A1:D1"/>
  </mergeCells>
  <printOptions horizontalCentered="1"/>
  <pageMargins left="0.590277777777778" right="0.590277777777778" top="0.786805555555556" bottom="0.786805555555556" header="0.5" footer="0.5"/>
  <pageSetup paperSize="9" scale="98" orientation="portrait"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84"/>
  <sheetViews>
    <sheetView showGridLines="0" showZeros="0" view="pageBreakPreview" zoomScale="85" zoomScaleNormal="100" zoomScaleSheetLayoutView="85" workbookViewId="0">
      <selection activeCell="C19" sqref="C19"/>
    </sheetView>
  </sheetViews>
  <sheetFormatPr defaultColWidth="8.125" defaultRowHeight="15.95" customHeight="1" outlineLevelCol="1"/>
  <cols>
    <col min="1" max="1" width="57.625" style="330" customWidth="1"/>
    <col min="2" max="2" width="25.625" style="330" customWidth="1"/>
    <col min="3" max="3" width="8.125" style="330"/>
    <col min="4" max="4" width="9.375" style="330" customWidth="1"/>
    <col min="5" max="255" width="8.125" style="330"/>
    <col min="256" max="16384" width="8.125" style="132"/>
  </cols>
  <sheetData>
    <row r="1" s="325" customFormat="1" ht="24" customHeight="1" spans="1:2">
      <c r="A1" s="331"/>
      <c r="B1" s="332"/>
    </row>
    <row r="2" s="326" customFormat="1" ht="42" customHeight="1" spans="1:2">
      <c r="A2" s="333" t="s">
        <v>644</v>
      </c>
      <c r="B2" s="334"/>
    </row>
    <row r="3" s="327" customFormat="1" ht="27" customHeight="1" spans="2:2">
      <c r="B3" s="335" t="s">
        <v>3</v>
      </c>
    </row>
    <row r="4" s="328" customFormat="1" ht="26" customHeight="1" spans="1:2">
      <c r="A4" s="287" t="s">
        <v>4</v>
      </c>
      <c r="B4" s="317" t="s">
        <v>5</v>
      </c>
    </row>
    <row r="5" s="328" customFormat="1" ht="24" customHeight="1" spans="1:2">
      <c r="A5" s="336" t="s">
        <v>573</v>
      </c>
      <c r="B5" s="337">
        <f>B8+B9+B10+B13+B14</f>
        <v>80000</v>
      </c>
    </row>
    <row r="6" s="329" customFormat="1" ht="24" customHeight="1" spans="1:2">
      <c r="A6" s="338" t="s">
        <v>574</v>
      </c>
      <c r="B6" s="339"/>
    </row>
    <row r="7" s="329" customFormat="1" ht="24" customHeight="1" spans="1:2">
      <c r="A7" s="338" t="s">
        <v>575</v>
      </c>
      <c r="B7" s="339"/>
    </row>
    <row r="8" s="329" customFormat="1" ht="24" customHeight="1" spans="1:2">
      <c r="A8" s="338" t="s">
        <v>576</v>
      </c>
      <c r="B8" s="339">
        <v>2000</v>
      </c>
    </row>
    <row r="9" s="329" customFormat="1" ht="24" customHeight="1" spans="1:2">
      <c r="A9" s="338" t="s">
        <v>577</v>
      </c>
      <c r="B9" s="339">
        <v>50</v>
      </c>
    </row>
    <row r="10" s="329" customFormat="1" ht="24" customHeight="1" spans="1:2">
      <c r="A10" s="338" t="s">
        <v>578</v>
      </c>
      <c r="B10" s="339">
        <v>76900</v>
      </c>
    </row>
    <row r="11" s="329" customFormat="1" ht="24" customHeight="1" spans="1:2">
      <c r="A11" s="338" t="s">
        <v>579</v>
      </c>
      <c r="B11" s="339"/>
    </row>
    <row r="12" s="329" customFormat="1" ht="24" customHeight="1" spans="1:2">
      <c r="A12" s="338" t="s">
        <v>580</v>
      </c>
      <c r="B12" s="340"/>
    </row>
    <row r="13" s="329" customFormat="1" ht="24" customHeight="1" spans="1:2">
      <c r="A13" s="338" t="s">
        <v>581</v>
      </c>
      <c r="B13" s="340">
        <v>350</v>
      </c>
    </row>
    <row r="14" s="329" customFormat="1" ht="24" customHeight="1" spans="1:2">
      <c r="A14" s="338" t="s">
        <v>582</v>
      </c>
      <c r="B14" s="340">
        <v>700</v>
      </c>
    </row>
    <row r="15" s="328" customFormat="1" ht="24" customHeight="1" spans="1:2">
      <c r="A15" s="336" t="s">
        <v>583</v>
      </c>
      <c r="B15" s="341"/>
    </row>
    <row r="16" s="329" customFormat="1" ht="24" customHeight="1" spans="1:2">
      <c r="A16" s="338" t="s">
        <v>584</v>
      </c>
      <c r="B16" s="342"/>
    </row>
    <row r="17" s="329" customFormat="1" ht="24" customHeight="1" spans="1:2">
      <c r="A17" s="338" t="s">
        <v>585</v>
      </c>
      <c r="B17" s="342"/>
    </row>
    <row r="18" s="329" customFormat="1" ht="24" customHeight="1" spans="1:2">
      <c r="A18" s="338" t="s">
        <v>586</v>
      </c>
      <c r="B18" s="340"/>
    </row>
    <row r="19" s="329" customFormat="1" ht="24" customHeight="1" spans="1:2">
      <c r="A19" s="338" t="s">
        <v>587</v>
      </c>
      <c r="B19" s="342"/>
    </row>
    <row r="20" s="329" customFormat="1" ht="24" customHeight="1" spans="1:2">
      <c r="A20" s="338" t="s">
        <v>588</v>
      </c>
      <c r="B20" s="342"/>
    </row>
    <row r="21" s="329" customFormat="1" ht="24" customHeight="1" spans="1:2">
      <c r="A21" s="338" t="s">
        <v>589</v>
      </c>
      <c r="B21" s="340"/>
    </row>
    <row r="22" s="329" customFormat="1" ht="24" customHeight="1" spans="1:2">
      <c r="A22" s="343"/>
      <c r="B22" s="340"/>
    </row>
    <row r="23" s="328" customFormat="1" ht="24" customHeight="1" spans="1:2">
      <c r="A23" s="287" t="s">
        <v>590</v>
      </c>
      <c r="B23" s="341">
        <f>B15+B5</f>
        <v>80000</v>
      </c>
    </row>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sheetData>
  <mergeCells count="1">
    <mergeCell ref="A2:B2"/>
  </mergeCells>
  <printOptions horizontalCentered="1"/>
  <pageMargins left="0.590277777777778" right="0.590277777777778" top="0.786805555555556" bottom="0.786805555555556" header="0.5" footer="0.5"/>
  <pageSetup paperSize="9" fitToHeight="0" orientation="portrait"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89"/>
  <sheetViews>
    <sheetView showZeros="0" view="pageBreakPreview" zoomScaleNormal="130" zoomScaleSheetLayoutView="100" workbookViewId="0">
      <selection activeCell="A1" sqref="A1:B1"/>
    </sheetView>
  </sheetViews>
  <sheetFormatPr defaultColWidth="9" defaultRowHeight="15.75" outlineLevelCol="1"/>
  <cols>
    <col min="1" max="1" width="57.625" style="273" customWidth="1"/>
    <col min="2" max="2" width="25.625" style="276" customWidth="1"/>
    <col min="3" max="16384" width="9" style="273"/>
  </cols>
  <sheetData>
    <row r="1" s="271" customFormat="1" ht="42" customHeight="1" spans="1:2">
      <c r="A1" s="319" t="s">
        <v>645</v>
      </c>
      <c r="B1" s="319"/>
    </row>
    <row r="2" s="272" customFormat="1" ht="27" customHeight="1" spans="1:2">
      <c r="A2" s="279"/>
      <c r="B2" s="280" t="s">
        <v>3</v>
      </c>
    </row>
    <row r="3" s="273" customFormat="1" ht="27.95" customHeight="1" spans="1:2">
      <c r="A3" s="320" t="s">
        <v>4</v>
      </c>
      <c r="B3" s="282" t="s">
        <v>5</v>
      </c>
    </row>
    <row r="4" s="273" customFormat="1" ht="24" customHeight="1" spans="1:2">
      <c r="A4" s="321" t="s">
        <v>646</v>
      </c>
      <c r="B4" s="284">
        <f>B5+B10+B12+B13+B15</f>
        <v>68232</v>
      </c>
    </row>
    <row r="5" s="273" customFormat="1" ht="24" customHeight="1" spans="1:2">
      <c r="A5" s="322" t="s">
        <v>605</v>
      </c>
      <c r="B5" s="286">
        <v>65132</v>
      </c>
    </row>
    <row r="6" s="273" customFormat="1" ht="24" customHeight="1" spans="1:2">
      <c r="A6" s="323" t="s">
        <v>647</v>
      </c>
      <c r="B6" s="286"/>
    </row>
    <row r="7" s="273" customFormat="1" ht="24" customHeight="1" spans="1:2">
      <c r="A7" s="323" t="s">
        <v>648</v>
      </c>
      <c r="B7" s="286"/>
    </row>
    <row r="8" s="273" customFormat="1" ht="24" customHeight="1" spans="1:2">
      <c r="A8" s="323" t="s">
        <v>649</v>
      </c>
      <c r="B8" s="286"/>
    </row>
    <row r="9" s="273" customFormat="1" ht="24" customHeight="1" spans="1:2">
      <c r="A9" s="323" t="s">
        <v>650</v>
      </c>
      <c r="B9" s="286"/>
    </row>
    <row r="10" s="273" customFormat="1" ht="24" customHeight="1" spans="1:2">
      <c r="A10" s="322" t="s">
        <v>606</v>
      </c>
      <c r="B10" s="286">
        <v>2000</v>
      </c>
    </row>
    <row r="11" s="273" customFormat="1" ht="24" customHeight="1" spans="1:2">
      <c r="A11" s="323" t="s">
        <v>648</v>
      </c>
      <c r="B11" s="286">
        <v>2000</v>
      </c>
    </row>
    <row r="12" s="273" customFormat="1" ht="24" customHeight="1" spans="1:2">
      <c r="A12" s="322" t="s">
        <v>607</v>
      </c>
      <c r="B12" s="286">
        <v>50</v>
      </c>
    </row>
    <row r="13" s="273" customFormat="1" ht="24" customHeight="1" spans="1:2">
      <c r="A13" s="322" t="s">
        <v>608</v>
      </c>
      <c r="B13" s="286">
        <v>350</v>
      </c>
    </row>
    <row r="14" s="273" customFormat="1" ht="24" customHeight="1" spans="1:2">
      <c r="A14" s="323" t="s">
        <v>651</v>
      </c>
      <c r="B14" s="286">
        <v>350</v>
      </c>
    </row>
    <row r="15" s="273" customFormat="1" ht="24" customHeight="1" spans="1:2">
      <c r="A15" s="322" t="s">
        <v>609</v>
      </c>
      <c r="B15" s="286">
        <v>700</v>
      </c>
    </row>
    <row r="16" ht="24" customHeight="1" spans="1:2">
      <c r="A16" s="323" t="s">
        <v>652</v>
      </c>
      <c r="B16" s="286">
        <v>700</v>
      </c>
    </row>
    <row r="17" ht="24" customHeight="1" spans="1:2">
      <c r="A17" s="321" t="s">
        <v>653</v>
      </c>
      <c r="B17" s="284"/>
    </row>
    <row r="18" ht="24" customHeight="1" spans="1:2">
      <c r="A18" s="322" t="s">
        <v>632</v>
      </c>
      <c r="B18" s="286"/>
    </row>
    <row r="19" ht="24" customHeight="1" spans="1:2">
      <c r="A19" s="323" t="s">
        <v>654</v>
      </c>
      <c r="B19" s="286"/>
    </row>
    <row r="20" ht="24" customHeight="1" spans="1:2">
      <c r="A20" s="323" t="s">
        <v>655</v>
      </c>
      <c r="B20" s="286"/>
    </row>
    <row r="21" ht="24" customHeight="1" spans="1:2">
      <c r="A21" s="321" t="s">
        <v>656</v>
      </c>
      <c r="B21" s="284"/>
    </row>
    <row r="22" ht="24" customHeight="1" spans="1:2">
      <c r="A22" s="322" t="s">
        <v>642</v>
      </c>
      <c r="B22" s="286"/>
    </row>
    <row r="23" ht="24" customHeight="1" spans="1:2">
      <c r="A23" s="323" t="s">
        <v>657</v>
      </c>
      <c r="B23" s="286"/>
    </row>
    <row r="24" ht="24" customHeight="1" spans="1:2">
      <c r="A24" s="323" t="s">
        <v>658</v>
      </c>
      <c r="B24" s="286"/>
    </row>
    <row r="25" ht="24" customHeight="1" spans="1:2">
      <c r="A25" s="321" t="s">
        <v>659</v>
      </c>
      <c r="B25" s="284">
        <v>12000</v>
      </c>
    </row>
    <row r="26" ht="24" customHeight="1" spans="1:2">
      <c r="A26" s="322" t="s">
        <v>634</v>
      </c>
      <c r="B26" s="286"/>
    </row>
    <row r="27" ht="24" customHeight="1" spans="1:2">
      <c r="A27" s="323" t="s">
        <v>660</v>
      </c>
      <c r="B27" s="286"/>
    </row>
    <row r="28" ht="24" customHeight="1" spans="1:2">
      <c r="A28" s="323" t="s">
        <v>661</v>
      </c>
      <c r="B28" s="286"/>
    </row>
    <row r="29" ht="24" customHeight="1" spans="1:2">
      <c r="A29" s="323" t="s">
        <v>662</v>
      </c>
      <c r="B29" s="286"/>
    </row>
    <row r="30" ht="24" customHeight="1" spans="1:2">
      <c r="A30" s="323" t="s">
        <v>663</v>
      </c>
      <c r="B30" s="286"/>
    </row>
    <row r="31" ht="24" customHeight="1" spans="1:2">
      <c r="A31" s="321" t="s">
        <v>664</v>
      </c>
      <c r="B31" s="284">
        <v>100</v>
      </c>
    </row>
    <row r="32" ht="24" customHeight="1" spans="1:2">
      <c r="A32" s="322" t="s">
        <v>636</v>
      </c>
      <c r="B32" s="286">
        <v>100</v>
      </c>
    </row>
    <row r="33" ht="24" customHeight="1" spans="1:2">
      <c r="A33" s="323" t="s">
        <v>665</v>
      </c>
      <c r="B33" s="286">
        <v>100</v>
      </c>
    </row>
    <row r="34" ht="24" customHeight="1" spans="1:2">
      <c r="A34" s="287" t="s">
        <v>666</v>
      </c>
      <c r="B34" s="324">
        <f>B4+B17+B21+B25+B31</f>
        <v>80332</v>
      </c>
    </row>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sheetData>
  <mergeCells count="1">
    <mergeCell ref="A1:B1"/>
  </mergeCells>
  <printOptions horizontalCentered="1"/>
  <pageMargins left="0.590277777777778" right="0.590277777777778" top="0.786805555555556" bottom="0.786805555555556" header="0.5" footer="0.5"/>
  <pageSetup paperSize="9" scale="76" orientation="portrait"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0"/>
  <sheetViews>
    <sheetView showZeros="0" view="pageBreakPreview" zoomScaleNormal="100" zoomScaleSheetLayoutView="100" workbookViewId="0">
      <selection activeCell="E3" sqref="E3"/>
    </sheetView>
  </sheetViews>
  <sheetFormatPr defaultColWidth="9" defaultRowHeight="15.75" outlineLevelCol="5"/>
  <cols>
    <col min="1" max="1" width="30.625" style="295" customWidth="1"/>
    <col min="2" max="2" width="12.625" style="296" customWidth="1"/>
    <col min="3" max="3" width="30.625" style="295" customWidth="1"/>
    <col min="4" max="4" width="12.625" style="296" customWidth="1"/>
    <col min="5" max="16384" width="9" style="295"/>
  </cols>
  <sheetData>
    <row r="1" s="291" customFormat="1" ht="42" customHeight="1" spans="1:4">
      <c r="A1" s="297" t="s">
        <v>639</v>
      </c>
      <c r="B1" s="298"/>
      <c r="C1" s="298"/>
      <c r="D1" s="298"/>
    </row>
    <row r="2" s="292" customFormat="1" ht="27" customHeight="1" spans="1:4">
      <c r="A2" s="299"/>
      <c r="B2" s="300"/>
      <c r="C2" s="301" t="s">
        <v>3</v>
      </c>
      <c r="D2" s="301"/>
    </row>
    <row r="3" s="293" customFormat="1" ht="30" customHeight="1" spans="1:4">
      <c r="A3" s="302" t="s">
        <v>67</v>
      </c>
      <c r="B3" s="303" t="s">
        <v>5</v>
      </c>
      <c r="C3" s="302" t="s">
        <v>68</v>
      </c>
      <c r="D3" s="303" t="s">
        <v>5</v>
      </c>
    </row>
    <row r="4" s="294" customFormat="1" ht="24" customHeight="1" spans="1:4">
      <c r="A4" s="304" t="s">
        <v>640</v>
      </c>
      <c r="B4" s="305">
        <v>80000</v>
      </c>
      <c r="C4" s="304" t="s">
        <v>641</v>
      </c>
      <c r="D4" s="305">
        <v>80332</v>
      </c>
    </row>
    <row r="5" s="294" customFormat="1" ht="24" customHeight="1" spans="1:4">
      <c r="A5" s="304" t="s">
        <v>71</v>
      </c>
      <c r="B5" s="306">
        <v>2652</v>
      </c>
      <c r="C5" s="304" t="s">
        <v>72</v>
      </c>
      <c r="D5" s="306">
        <v>0</v>
      </c>
    </row>
    <row r="6" s="294" customFormat="1" ht="24" customHeight="1" spans="1:4">
      <c r="A6" s="307" t="s">
        <v>73</v>
      </c>
      <c r="B6" s="308"/>
      <c r="C6" s="309" t="s">
        <v>460</v>
      </c>
      <c r="D6" s="308"/>
    </row>
    <row r="7" s="294" customFormat="1" ht="24" customHeight="1" spans="1:4">
      <c r="A7" s="307" t="s">
        <v>463</v>
      </c>
      <c r="B7" s="308"/>
      <c r="C7" s="309" t="s">
        <v>74</v>
      </c>
      <c r="D7" s="308"/>
    </row>
    <row r="8" s="294" customFormat="1" ht="24" customHeight="1" spans="1:4">
      <c r="A8" s="307" t="s">
        <v>81</v>
      </c>
      <c r="B8" s="308">
        <v>2652</v>
      </c>
      <c r="C8" s="309" t="s">
        <v>80</v>
      </c>
      <c r="D8" s="308">
        <v>0</v>
      </c>
    </row>
    <row r="9" s="294" customFormat="1" ht="24" customHeight="1" spans="1:4">
      <c r="A9" s="307" t="s">
        <v>83</v>
      </c>
      <c r="B9" s="308"/>
      <c r="C9" s="309" t="s">
        <v>466</v>
      </c>
      <c r="D9" s="308"/>
    </row>
    <row r="10" s="294" customFormat="1" ht="24" customHeight="1" spans="1:4">
      <c r="A10" s="307" t="s">
        <v>91</v>
      </c>
      <c r="B10" s="308"/>
      <c r="C10" s="310" t="s">
        <v>100</v>
      </c>
      <c r="D10" s="311">
        <v>2320</v>
      </c>
    </row>
    <row r="11" s="294" customFormat="1" ht="24" customHeight="1" spans="1:4">
      <c r="A11" s="312" t="s">
        <v>643</v>
      </c>
      <c r="B11" s="308"/>
      <c r="C11" s="307" t="s">
        <v>642</v>
      </c>
      <c r="D11" s="313">
        <v>0</v>
      </c>
    </row>
    <row r="12" s="294" customFormat="1" ht="24" customHeight="1" spans="1:6">
      <c r="A12" s="314"/>
      <c r="B12" s="306"/>
      <c r="C12" s="315"/>
      <c r="D12" s="316"/>
      <c r="E12" s="318"/>
      <c r="F12" s="318"/>
    </row>
    <row r="13" s="294" customFormat="1" ht="24" customHeight="1" spans="1:6">
      <c r="A13" s="317" t="s">
        <v>114</v>
      </c>
      <c r="B13" s="306">
        <f>B4+B5</f>
        <v>82652</v>
      </c>
      <c r="C13" s="317" t="s">
        <v>115</v>
      </c>
      <c r="D13" s="306">
        <f>D4+D10</f>
        <v>82652</v>
      </c>
      <c r="E13" s="318"/>
      <c r="F13" s="318"/>
    </row>
    <row r="14" ht="24" customHeight="1"/>
    <row r="15" ht="24" customHeight="1"/>
    <row r="16"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spans="1:1">
      <c r="A28" s="294"/>
    </row>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sheetData>
  <mergeCells count="2">
    <mergeCell ref="A1:D1"/>
    <mergeCell ref="C2:D2"/>
  </mergeCells>
  <printOptions horizontalCentered="1"/>
  <pageMargins left="0.590277777777778" right="0.590277777777778" top="0.786805555555556" bottom="0.786805555555556" header="0.5" footer="0.5"/>
  <pageSetup paperSize="9" scale="98"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5"/>
  <sheetViews>
    <sheetView showGridLines="0" showZeros="0" view="pageBreakPreview" zoomScaleNormal="100" zoomScaleSheetLayoutView="100" topLeftCell="A19" workbookViewId="0">
      <selection activeCell="B22" sqref="B22"/>
    </sheetView>
  </sheetViews>
  <sheetFormatPr defaultColWidth="9" defaultRowHeight="15" customHeight="1" outlineLevelCol="3"/>
  <cols>
    <col min="1" max="1" width="47.25" style="513" customWidth="1"/>
    <col min="2" max="2" width="39.5" style="513" customWidth="1"/>
    <col min="3" max="16384" width="9" style="513"/>
  </cols>
  <sheetData>
    <row r="1" s="325" customFormat="1" ht="24" customHeight="1" spans="1:2">
      <c r="A1" s="331"/>
      <c r="B1" s="332"/>
    </row>
    <row r="2" s="508" customFormat="1" ht="42" customHeight="1" spans="1:2">
      <c r="A2" s="514" t="s">
        <v>2</v>
      </c>
      <c r="B2" s="514"/>
    </row>
    <row r="3" s="509" customFormat="1" ht="27" customHeight="1" spans="2:2">
      <c r="B3" s="515" t="s">
        <v>3</v>
      </c>
    </row>
    <row r="4" s="510" customFormat="1" ht="30" customHeight="1" spans="1:2">
      <c r="A4" s="287" t="s">
        <v>4</v>
      </c>
      <c r="B4" s="287" t="s">
        <v>5</v>
      </c>
    </row>
    <row r="5" s="511" customFormat="1" ht="24" customHeight="1" spans="1:2">
      <c r="A5" s="516" t="s">
        <v>6</v>
      </c>
      <c r="B5" s="517">
        <v>50000</v>
      </c>
    </row>
    <row r="6" s="511" customFormat="1" ht="24" customHeight="1" spans="1:2">
      <c r="A6" s="518" t="s">
        <v>7</v>
      </c>
      <c r="B6" s="519">
        <v>20000</v>
      </c>
    </row>
    <row r="7" s="511" customFormat="1" ht="24" customHeight="1" spans="1:2">
      <c r="A7" s="518" t="s">
        <v>8</v>
      </c>
      <c r="B7" s="519">
        <v>4450</v>
      </c>
    </row>
    <row r="8" s="511" customFormat="1" ht="24" customHeight="1" spans="1:2">
      <c r="A8" s="518" t="s">
        <v>9</v>
      </c>
      <c r="B8" s="519">
        <v>0</v>
      </c>
    </row>
    <row r="9" s="511" customFormat="1" ht="24" customHeight="1" spans="1:4">
      <c r="A9" s="518" t="s">
        <v>10</v>
      </c>
      <c r="B9" s="519">
        <v>1400</v>
      </c>
      <c r="D9" s="547"/>
    </row>
    <row r="10" s="511" customFormat="1" ht="24" customHeight="1" spans="1:2">
      <c r="A10" s="518" t="s">
        <v>11</v>
      </c>
      <c r="B10" s="519">
        <v>3000</v>
      </c>
    </row>
    <row r="11" s="511" customFormat="1" ht="24" customHeight="1" spans="1:2">
      <c r="A11" s="518" t="s">
        <v>12</v>
      </c>
      <c r="B11" s="519">
        <v>2000</v>
      </c>
    </row>
    <row r="12" s="511" customFormat="1" ht="24" customHeight="1" spans="1:2">
      <c r="A12" s="518" t="s">
        <v>13</v>
      </c>
      <c r="B12" s="519">
        <v>2000</v>
      </c>
    </row>
    <row r="13" s="511" customFormat="1" ht="24" customHeight="1" spans="1:2">
      <c r="A13" s="518" t="s">
        <v>14</v>
      </c>
      <c r="B13" s="519">
        <v>3000</v>
      </c>
    </row>
    <row r="14" s="511" customFormat="1" ht="24" customHeight="1" spans="1:2">
      <c r="A14" s="518" t="s">
        <v>15</v>
      </c>
      <c r="B14" s="519">
        <v>1500</v>
      </c>
    </row>
    <row r="15" s="511" customFormat="1" ht="24" customHeight="1" spans="1:2">
      <c r="A15" s="518" t="s">
        <v>16</v>
      </c>
      <c r="B15" s="519">
        <v>2000</v>
      </c>
    </row>
    <row r="16" s="511" customFormat="1" ht="24" customHeight="1" spans="1:2">
      <c r="A16" s="518" t="s">
        <v>17</v>
      </c>
      <c r="B16" s="519">
        <v>1200</v>
      </c>
    </row>
    <row r="17" s="511" customFormat="1" ht="24" customHeight="1" spans="1:2">
      <c r="A17" s="518" t="s">
        <v>18</v>
      </c>
      <c r="B17" s="519">
        <v>4400</v>
      </c>
    </row>
    <row r="18" s="511" customFormat="1" ht="24" customHeight="1" spans="1:2">
      <c r="A18" s="518" t="s">
        <v>19</v>
      </c>
      <c r="B18" s="519">
        <v>5000</v>
      </c>
    </row>
    <row r="19" s="511" customFormat="1" ht="24" customHeight="1" spans="1:2">
      <c r="A19" s="518" t="s">
        <v>20</v>
      </c>
      <c r="B19" s="519">
        <v>0</v>
      </c>
    </row>
    <row r="20" s="511" customFormat="1" ht="24" customHeight="1" spans="1:2">
      <c r="A20" s="518" t="s">
        <v>21</v>
      </c>
      <c r="B20" s="519">
        <v>50</v>
      </c>
    </row>
    <row r="21" s="511" customFormat="1" ht="24" customHeight="1" spans="1:2">
      <c r="A21" s="518" t="s">
        <v>22</v>
      </c>
      <c r="B21" s="519">
        <v>0</v>
      </c>
    </row>
    <row r="22" s="511" customFormat="1" ht="24" customHeight="1" spans="1:2">
      <c r="A22" s="516" t="s">
        <v>23</v>
      </c>
      <c r="B22" s="517">
        <v>60000</v>
      </c>
    </row>
    <row r="23" s="511" customFormat="1" ht="24" customHeight="1" spans="1:2">
      <c r="A23" s="518" t="s">
        <v>24</v>
      </c>
      <c r="B23" s="519">
        <v>3200</v>
      </c>
    </row>
    <row r="24" s="511" customFormat="1" ht="24" customHeight="1" spans="1:2">
      <c r="A24" s="518" t="s">
        <v>25</v>
      </c>
      <c r="B24" s="519">
        <v>2500</v>
      </c>
    </row>
    <row r="25" s="511" customFormat="1" ht="24" customHeight="1" spans="1:2">
      <c r="A25" s="518" t="s">
        <v>26</v>
      </c>
      <c r="B25" s="519">
        <v>5000</v>
      </c>
    </row>
    <row r="26" s="511" customFormat="1" ht="24" customHeight="1" spans="1:2">
      <c r="A26" s="518" t="s">
        <v>27</v>
      </c>
      <c r="B26" s="519">
        <v>0</v>
      </c>
    </row>
    <row r="27" s="511" customFormat="1" ht="24" customHeight="1" spans="1:2">
      <c r="A27" s="518" t="s">
        <v>28</v>
      </c>
      <c r="B27" s="519">
        <v>46000</v>
      </c>
    </row>
    <row r="28" s="511" customFormat="1" ht="24" customHeight="1" spans="1:2">
      <c r="A28" s="518" t="s">
        <v>29</v>
      </c>
      <c r="B28" s="519">
        <v>0</v>
      </c>
    </row>
    <row r="29" s="511" customFormat="1" ht="24" customHeight="1" spans="1:2">
      <c r="A29" s="518" t="s">
        <v>30</v>
      </c>
      <c r="B29" s="519">
        <v>300</v>
      </c>
    </row>
    <row r="30" s="511" customFormat="1" ht="24" customHeight="1" spans="1:2">
      <c r="A30" s="518" t="s">
        <v>31</v>
      </c>
      <c r="B30" s="519">
        <v>3000</v>
      </c>
    </row>
    <row r="31" s="511" customFormat="1" ht="24" customHeight="1" spans="1:2">
      <c r="A31" s="520"/>
      <c r="B31" s="519"/>
    </row>
    <row r="32" s="510" customFormat="1" ht="24" customHeight="1" spans="1:2">
      <c r="A32" s="287" t="s">
        <v>32</v>
      </c>
      <c r="B32" s="517">
        <f>B5+B22</f>
        <v>110000</v>
      </c>
    </row>
    <row r="33" s="546" customFormat="1" ht="24" customHeight="1" spans="1:2">
      <c r="A33" s="548"/>
      <c r="B33" s="548"/>
    </row>
    <row r="34" ht="24" customHeight="1"/>
    <row r="35" ht="24" customHeight="1" spans="2:2">
      <c r="B35" s="523"/>
    </row>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sheetProtection formatCells="0" formatColumns="0" formatRows="0" insertRows="0" insertColumns="0" insertHyperlinks="0" deleteColumns="0" deleteRows="0" sort="0" autoFilter="0" pivotTables="0"/>
  <mergeCells count="2">
    <mergeCell ref="A2:B2"/>
    <mergeCell ref="A33:B33"/>
  </mergeCells>
  <printOptions horizontalCentered="1"/>
  <pageMargins left="0.590277777777778" right="0.590277777777778" top="0.786805555555556" bottom="0.786805555555556" header="0.5" footer="0.5"/>
  <pageSetup paperSize="9" scale="92" orientation="portrait"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U92"/>
  <sheetViews>
    <sheetView showZeros="0" view="pageBreakPreview" zoomScaleNormal="100" zoomScaleSheetLayoutView="100" topLeftCell="A25" workbookViewId="0">
      <selection activeCell="B4" sqref="B4"/>
    </sheetView>
  </sheetViews>
  <sheetFormatPr defaultColWidth="9" defaultRowHeight="15.75"/>
  <cols>
    <col min="1" max="1" width="57.625" style="273" customWidth="1"/>
    <col min="2" max="2" width="25.625" style="276" customWidth="1"/>
    <col min="3" max="16384" width="9" style="273"/>
  </cols>
  <sheetData>
    <row r="1" s="271" customFormat="1" ht="60" customHeight="1" spans="1:2">
      <c r="A1" s="277" t="s">
        <v>667</v>
      </c>
      <c r="B1" s="278"/>
    </row>
    <row r="2" s="272" customFormat="1" ht="27" customHeight="1" spans="1:2">
      <c r="A2" s="279"/>
      <c r="B2" s="280" t="s">
        <v>3</v>
      </c>
    </row>
    <row r="3" s="273" customFormat="1" ht="25" customHeight="1" spans="1:2">
      <c r="A3" s="281" t="s">
        <v>668</v>
      </c>
      <c r="B3" s="282" t="s">
        <v>5</v>
      </c>
    </row>
    <row r="4" s="274" customFormat="1" ht="24" customHeight="1" spans="1:203">
      <c r="A4" s="283" t="s">
        <v>669</v>
      </c>
      <c r="B4" s="284">
        <v>0</v>
      </c>
      <c r="C4" s="273"/>
      <c r="D4" s="273"/>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273"/>
      <c r="AO4" s="273"/>
      <c r="AP4" s="273"/>
      <c r="AQ4" s="273"/>
      <c r="AR4" s="273"/>
      <c r="AS4" s="273"/>
      <c r="AT4" s="273"/>
      <c r="AU4" s="273"/>
      <c r="AV4" s="273"/>
      <c r="AW4" s="273"/>
      <c r="AX4" s="273"/>
      <c r="AY4" s="273"/>
      <c r="AZ4" s="273"/>
      <c r="BA4" s="273"/>
      <c r="BB4" s="273"/>
      <c r="BC4" s="273"/>
      <c r="BD4" s="273"/>
      <c r="BE4" s="273"/>
      <c r="BF4" s="273"/>
      <c r="BG4" s="273"/>
      <c r="BH4" s="273"/>
      <c r="BI4" s="273"/>
      <c r="BJ4" s="273"/>
      <c r="BK4" s="273"/>
      <c r="BL4" s="273"/>
      <c r="BM4" s="273"/>
      <c r="BN4" s="273"/>
      <c r="BO4" s="273"/>
      <c r="BP4" s="273"/>
      <c r="BQ4" s="273"/>
      <c r="BR4" s="273"/>
      <c r="BS4" s="273"/>
      <c r="BT4" s="273"/>
      <c r="BU4" s="273"/>
      <c r="BV4" s="273"/>
      <c r="BW4" s="273"/>
      <c r="BX4" s="273"/>
      <c r="BY4" s="273"/>
      <c r="BZ4" s="273"/>
      <c r="CA4" s="273"/>
      <c r="CB4" s="273"/>
      <c r="CC4" s="273"/>
      <c r="CD4" s="273"/>
      <c r="CE4" s="273"/>
      <c r="CF4" s="273"/>
      <c r="CG4" s="273"/>
      <c r="CH4" s="273"/>
      <c r="CI4" s="273"/>
      <c r="CJ4" s="273"/>
      <c r="CK4" s="273"/>
      <c r="CL4" s="273"/>
      <c r="CM4" s="273"/>
      <c r="CN4" s="273"/>
      <c r="CO4" s="273"/>
      <c r="CP4" s="273"/>
      <c r="CQ4" s="273"/>
      <c r="CR4" s="273"/>
      <c r="CS4" s="273"/>
      <c r="CT4" s="273"/>
      <c r="CU4" s="273"/>
      <c r="CV4" s="273"/>
      <c r="CW4" s="273"/>
      <c r="CX4" s="273"/>
      <c r="CY4" s="273"/>
      <c r="CZ4" s="273"/>
      <c r="DA4" s="273"/>
      <c r="DB4" s="273"/>
      <c r="DC4" s="273"/>
      <c r="DD4" s="273"/>
      <c r="DE4" s="273"/>
      <c r="DF4" s="273"/>
      <c r="DG4" s="273"/>
      <c r="DH4" s="273"/>
      <c r="DI4" s="273"/>
      <c r="DJ4" s="273"/>
      <c r="DK4" s="273"/>
      <c r="DL4" s="273"/>
      <c r="DM4" s="273"/>
      <c r="DN4" s="273"/>
      <c r="DO4" s="273"/>
      <c r="DP4" s="273"/>
      <c r="DQ4" s="273"/>
      <c r="DR4" s="273"/>
      <c r="DS4" s="273"/>
      <c r="DT4" s="273"/>
      <c r="DU4" s="273"/>
      <c r="DV4" s="273"/>
      <c r="DW4" s="273"/>
      <c r="DX4" s="273"/>
      <c r="DY4" s="273"/>
      <c r="DZ4" s="273"/>
      <c r="EA4" s="273"/>
      <c r="EB4" s="273"/>
      <c r="EC4" s="273"/>
      <c r="ED4" s="273"/>
      <c r="EE4" s="273"/>
      <c r="EF4" s="273"/>
      <c r="EG4" s="273"/>
      <c r="EH4" s="273"/>
      <c r="EI4" s="273"/>
      <c r="EJ4" s="273"/>
      <c r="EK4" s="273"/>
      <c r="EL4" s="273"/>
      <c r="EM4" s="273"/>
      <c r="EN4" s="273"/>
      <c r="EO4" s="273"/>
      <c r="EP4" s="273"/>
      <c r="EQ4" s="273"/>
      <c r="ER4" s="273"/>
      <c r="ES4" s="273"/>
      <c r="ET4" s="273"/>
      <c r="EU4" s="273"/>
      <c r="EV4" s="273"/>
      <c r="EW4" s="273"/>
      <c r="EX4" s="273"/>
      <c r="EY4" s="273"/>
      <c r="EZ4" s="273"/>
      <c r="FA4" s="273"/>
      <c r="FB4" s="273"/>
      <c r="FC4" s="273"/>
      <c r="FD4" s="273"/>
      <c r="FE4" s="273"/>
      <c r="FF4" s="273"/>
      <c r="FG4" s="273"/>
      <c r="FH4" s="273"/>
      <c r="FI4" s="273"/>
      <c r="FJ4" s="273"/>
      <c r="FK4" s="273"/>
      <c r="FL4" s="273"/>
      <c r="FM4" s="273"/>
      <c r="FN4" s="273"/>
      <c r="FO4" s="273"/>
      <c r="FP4" s="273"/>
      <c r="FQ4" s="273"/>
      <c r="FR4" s="273"/>
      <c r="FS4" s="273"/>
      <c r="FT4" s="273"/>
      <c r="FU4" s="273"/>
      <c r="FV4" s="273"/>
      <c r="FW4" s="273"/>
      <c r="FX4" s="273"/>
      <c r="FY4" s="273"/>
      <c r="FZ4" s="273"/>
      <c r="GA4" s="273"/>
      <c r="GB4" s="273"/>
      <c r="GC4" s="273"/>
      <c r="GD4" s="273"/>
      <c r="GE4" s="273"/>
      <c r="GF4" s="273"/>
      <c r="GG4" s="273"/>
      <c r="GH4" s="273"/>
      <c r="GI4" s="273"/>
      <c r="GJ4" s="273"/>
      <c r="GK4" s="273"/>
      <c r="GL4" s="273"/>
      <c r="GM4" s="273"/>
      <c r="GN4" s="273"/>
      <c r="GO4" s="273"/>
      <c r="GP4" s="273"/>
      <c r="GQ4" s="273"/>
      <c r="GR4" s="273"/>
      <c r="GS4" s="273"/>
      <c r="GT4" s="273"/>
      <c r="GU4" s="273"/>
    </row>
    <row r="5" s="274" customFormat="1" ht="24" customHeight="1" spans="1:203">
      <c r="A5" s="285" t="s">
        <v>670</v>
      </c>
      <c r="B5" s="286"/>
      <c r="C5" s="273"/>
      <c r="D5" s="273"/>
      <c r="E5" s="273"/>
      <c r="F5" s="273"/>
      <c r="G5" s="273"/>
      <c r="H5" s="273"/>
      <c r="I5" s="273"/>
      <c r="J5" s="273"/>
      <c r="K5" s="273"/>
      <c r="L5" s="273"/>
      <c r="M5" s="273"/>
      <c r="N5" s="273"/>
      <c r="O5" s="273"/>
      <c r="P5" s="273"/>
      <c r="Q5" s="273"/>
      <c r="R5" s="273"/>
      <c r="S5" s="273"/>
      <c r="T5" s="273"/>
      <c r="U5" s="273"/>
      <c r="V5" s="273"/>
      <c r="W5" s="273"/>
      <c r="X5" s="273"/>
      <c r="Y5" s="273"/>
      <c r="Z5" s="273"/>
      <c r="AA5" s="273"/>
      <c r="AB5" s="273"/>
      <c r="AC5" s="273"/>
      <c r="AD5" s="273"/>
      <c r="AE5" s="273"/>
      <c r="AF5" s="273"/>
      <c r="AG5" s="273"/>
      <c r="AH5" s="273"/>
      <c r="AI5" s="273"/>
      <c r="AJ5" s="273"/>
      <c r="AK5" s="273"/>
      <c r="AL5" s="273"/>
      <c r="AM5" s="273"/>
      <c r="AN5" s="273"/>
      <c r="AO5" s="273"/>
      <c r="AP5" s="273"/>
      <c r="AQ5" s="273"/>
      <c r="AR5" s="273"/>
      <c r="AS5" s="273"/>
      <c r="AT5" s="273"/>
      <c r="AU5" s="273"/>
      <c r="AV5" s="273"/>
      <c r="AW5" s="273"/>
      <c r="AX5" s="273"/>
      <c r="AY5" s="273"/>
      <c r="AZ5" s="273"/>
      <c r="BA5" s="273"/>
      <c r="BB5" s="273"/>
      <c r="BC5" s="273"/>
      <c r="BD5" s="273"/>
      <c r="BE5" s="273"/>
      <c r="BF5" s="273"/>
      <c r="BG5" s="273"/>
      <c r="BH5" s="273"/>
      <c r="BI5" s="273"/>
      <c r="BJ5" s="273"/>
      <c r="BK5" s="273"/>
      <c r="BL5" s="273"/>
      <c r="BM5" s="273"/>
      <c r="BN5" s="273"/>
      <c r="BO5" s="273"/>
      <c r="BP5" s="273"/>
      <c r="BQ5" s="273"/>
      <c r="BR5" s="273"/>
      <c r="BS5" s="273"/>
      <c r="BT5" s="273"/>
      <c r="BU5" s="273"/>
      <c r="BV5" s="273"/>
      <c r="BW5" s="273"/>
      <c r="BX5" s="273"/>
      <c r="BY5" s="273"/>
      <c r="BZ5" s="273"/>
      <c r="CA5" s="273"/>
      <c r="CB5" s="273"/>
      <c r="CC5" s="273"/>
      <c r="CD5" s="273"/>
      <c r="CE5" s="273"/>
      <c r="CF5" s="273"/>
      <c r="CG5" s="273"/>
      <c r="CH5" s="273"/>
      <c r="CI5" s="273"/>
      <c r="CJ5" s="273"/>
      <c r="CK5" s="273"/>
      <c r="CL5" s="273"/>
      <c r="CM5" s="273"/>
      <c r="CN5" s="273"/>
      <c r="CO5" s="273"/>
      <c r="CP5" s="273"/>
      <c r="CQ5" s="273"/>
      <c r="CR5" s="273"/>
      <c r="CS5" s="273"/>
      <c r="CT5" s="273"/>
      <c r="CU5" s="273"/>
      <c r="CV5" s="273"/>
      <c r="CW5" s="273"/>
      <c r="CX5" s="273"/>
      <c r="CY5" s="273"/>
      <c r="CZ5" s="273"/>
      <c r="DA5" s="273"/>
      <c r="DB5" s="273"/>
      <c r="DC5" s="273"/>
      <c r="DD5" s="273"/>
      <c r="DE5" s="273"/>
      <c r="DF5" s="273"/>
      <c r="DG5" s="273"/>
      <c r="DH5" s="273"/>
      <c r="DI5" s="273"/>
      <c r="DJ5" s="273"/>
      <c r="DK5" s="273"/>
      <c r="DL5" s="273"/>
      <c r="DM5" s="273"/>
      <c r="DN5" s="273"/>
      <c r="DO5" s="273"/>
      <c r="DP5" s="273"/>
      <c r="DQ5" s="273"/>
      <c r="DR5" s="273"/>
      <c r="DS5" s="273"/>
      <c r="DT5" s="273"/>
      <c r="DU5" s="273"/>
      <c r="DV5" s="273"/>
      <c r="DW5" s="273"/>
      <c r="DX5" s="273"/>
      <c r="DY5" s="273"/>
      <c r="DZ5" s="273"/>
      <c r="EA5" s="273"/>
      <c r="EB5" s="273"/>
      <c r="EC5" s="273"/>
      <c r="ED5" s="273"/>
      <c r="EE5" s="273"/>
      <c r="EF5" s="273"/>
      <c r="EG5" s="273"/>
      <c r="EH5" s="273"/>
      <c r="EI5" s="273"/>
      <c r="EJ5" s="273"/>
      <c r="EK5" s="273"/>
      <c r="EL5" s="273"/>
      <c r="EM5" s="273"/>
      <c r="EN5" s="273"/>
      <c r="EO5" s="273"/>
      <c r="EP5" s="273"/>
      <c r="EQ5" s="273"/>
      <c r="ER5" s="273"/>
      <c r="ES5" s="273"/>
      <c r="ET5" s="273"/>
      <c r="EU5" s="273"/>
      <c r="EV5" s="273"/>
      <c r="EW5" s="273"/>
      <c r="EX5" s="273"/>
      <c r="EY5" s="273"/>
      <c r="EZ5" s="273"/>
      <c r="FA5" s="273"/>
      <c r="FB5" s="273"/>
      <c r="FC5" s="273"/>
      <c r="FD5" s="273"/>
      <c r="FE5" s="273"/>
      <c r="FF5" s="273"/>
      <c r="FG5" s="273"/>
      <c r="FH5" s="273"/>
      <c r="FI5" s="273"/>
      <c r="FJ5" s="273"/>
      <c r="FK5" s="273"/>
      <c r="FL5" s="273"/>
      <c r="FM5" s="273"/>
      <c r="FN5" s="273"/>
      <c r="FO5" s="273"/>
      <c r="FP5" s="273"/>
      <c r="FQ5" s="273"/>
      <c r="FR5" s="273"/>
      <c r="FS5" s="273"/>
      <c r="FT5" s="273"/>
      <c r="FU5" s="273"/>
      <c r="FV5" s="273"/>
      <c r="FW5" s="273"/>
      <c r="FX5" s="273"/>
      <c r="FY5" s="273"/>
      <c r="FZ5" s="273"/>
      <c r="GA5" s="273"/>
      <c r="GB5" s="273"/>
      <c r="GC5" s="273"/>
      <c r="GD5" s="273"/>
      <c r="GE5" s="273"/>
      <c r="GF5" s="273"/>
      <c r="GG5" s="273"/>
      <c r="GH5" s="273"/>
      <c r="GI5" s="273"/>
      <c r="GJ5" s="273"/>
      <c r="GK5" s="273"/>
      <c r="GL5" s="273"/>
      <c r="GM5" s="273"/>
      <c r="GN5" s="273"/>
      <c r="GO5" s="273"/>
      <c r="GP5" s="273"/>
      <c r="GQ5" s="273"/>
      <c r="GR5" s="273"/>
      <c r="GS5" s="273"/>
      <c r="GT5" s="273"/>
      <c r="GU5" s="273"/>
    </row>
    <row r="6" s="274" customFormat="1" ht="24" customHeight="1" spans="1:203">
      <c r="A6" s="285" t="s">
        <v>671</v>
      </c>
      <c r="B6" s="286"/>
      <c r="C6" s="273"/>
      <c r="D6" s="273"/>
      <c r="E6" s="273"/>
      <c r="F6" s="273"/>
      <c r="G6" s="273"/>
      <c r="H6" s="273"/>
      <c r="I6" s="273"/>
      <c r="J6" s="273"/>
      <c r="K6" s="273"/>
      <c r="L6" s="273"/>
      <c r="M6" s="273"/>
      <c r="N6" s="273"/>
      <c r="O6" s="273"/>
      <c r="P6" s="273"/>
      <c r="Q6" s="273"/>
      <c r="R6" s="273"/>
      <c r="S6" s="273"/>
      <c r="T6" s="273"/>
      <c r="U6" s="273"/>
      <c r="V6" s="273"/>
      <c r="W6" s="273"/>
      <c r="X6" s="273"/>
      <c r="Y6" s="273"/>
      <c r="Z6" s="273"/>
      <c r="AA6" s="273"/>
      <c r="AB6" s="273"/>
      <c r="AC6" s="273"/>
      <c r="AD6" s="273"/>
      <c r="AE6" s="273"/>
      <c r="AF6" s="273"/>
      <c r="AG6" s="273"/>
      <c r="AH6" s="273"/>
      <c r="AI6" s="273"/>
      <c r="AJ6" s="273"/>
      <c r="AK6" s="273"/>
      <c r="AL6" s="273"/>
      <c r="AM6" s="273"/>
      <c r="AN6" s="273"/>
      <c r="AO6" s="273"/>
      <c r="AP6" s="273"/>
      <c r="AQ6" s="273"/>
      <c r="AR6" s="273"/>
      <c r="AS6" s="273"/>
      <c r="AT6" s="273"/>
      <c r="AU6" s="273"/>
      <c r="AV6" s="273"/>
      <c r="AW6" s="273"/>
      <c r="AX6" s="273"/>
      <c r="AY6" s="273"/>
      <c r="AZ6" s="273"/>
      <c r="BA6" s="273"/>
      <c r="BB6" s="273"/>
      <c r="BC6" s="273"/>
      <c r="BD6" s="273"/>
      <c r="BE6" s="273"/>
      <c r="BF6" s="273"/>
      <c r="BG6" s="273"/>
      <c r="BH6" s="273"/>
      <c r="BI6" s="273"/>
      <c r="BJ6" s="273"/>
      <c r="BK6" s="273"/>
      <c r="BL6" s="273"/>
      <c r="BM6" s="273"/>
      <c r="BN6" s="273"/>
      <c r="BO6" s="273"/>
      <c r="BP6" s="273"/>
      <c r="BQ6" s="273"/>
      <c r="BR6" s="273"/>
      <c r="BS6" s="273"/>
      <c r="BT6" s="273"/>
      <c r="BU6" s="273"/>
      <c r="BV6" s="273"/>
      <c r="BW6" s="273"/>
      <c r="BX6" s="273"/>
      <c r="BY6" s="273"/>
      <c r="BZ6" s="273"/>
      <c r="CA6" s="273"/>
      <c r="CB6" s="273"/>
      <c r="CC6" s="273"/>
      <c r="CD6" s="273"/>
      <c r="CE6" s="273"/>
      <c r="CF6" s="273"/>
      <c r="CG6" s="273"/>
      <c r="CH6" s="273"/>
      <c r="CI6" s="273"/>
      <c r="CJ6" s="273"/>
      <c r="CK6" s="273"/>
      <c r="CL6" s="273"/>
      <c r="CM6" s="273"/>
      <c r="CN6" s="273"/>
      <c r="CO6" s="273"/>
      <c r="CP6" s="273"/>
      <c r="CQ6" s="273"/>
      <c r="CR6" s="273"/>
      <c r="CS6" s="273"/>
      <c r="CT6" s="273"/>
      <c r="CU6" s="273"/>
      <c r="CV6" s="273"/>
      <c r="CW6" s="273"/>
      <c r="CX6" s="273"/>
      <c r="CY6" s="273"/>
      <c r="CZ6" s="273"/>
      <c r="DA6" s="273"/>
      <c r="DB6" s="273"/>
      <c r="DC6" s="273"/>
      <c r="DD6" s="273"/>
      <c r="DE6" s="273"/>
      <c r="DF6" s="273"/>
      <c r="DG6" s="273"/>
      <c r="DH6" s="273"/>
      <c r="DI6" s="273"/>
      <c r="DJ6" s="273"/>
      <c r="DK6" s="273"/>
      <c r="DL6" s="273"/>
      <c r="DM6" s="273"/>
      <c r="DN6" s="273"/>
      <c r="DO6" s="273"/>
      <c r="DP6" s="273"/>
      <c r="DQ6" s="273"/>
      <c r="DR6" s="273"/>
      <c r="DS6" s="273"/>
      <c r="DT6" s="273"/>
      <c r="DU6" s="273"/>
      <c r="DV6" s="273"/>
      <c r="DW6" s="273"/>
      <c r="DX6" s="273"/>
      <c r="DY6" s="273"/>
      <c r="DZ6" s="273"/>
      <c r="EA6" s="273"/>
      <c r="EB6" s="273"/>
      <c r="EC6" s="273"/>
      <c r="ED6" s="273"/>
      <c r="EE6" s="273"/>
      <c r="EF6" s="273"/>
      <c r="EG6" s="273"/>
      <c r="EH6" s="273"/>
      <c r="EI6" s="273"/>
      <c r="EJ6" s="273"/>
      <c r="EK6" s="273"/>
      <c r="EL6" s="273"/>
      <c r="EM6" s="273"/>
      <c r="EN6" s="273"/>
      <c r="EO6" s="273"/>
      <c r="EP6" s="273"/>
      <c r="EQ6" s="273"/>
      <c r="ER6" s="273"/>
      <c r="ES6" s="273"/>
      <c r="ET6" s="273"/>
      <c r="EU6" s="273"/>
      <c r="EV6" s="273"/>
      <c r="EW6" s="273"/>
      <c r="EX6" s="273"/>
      <c r="EY6" s="273"/>
      <c r="EZ6" s="273"/>
      <c r="FA6" s="273"/>
      <c r="FB6" s="273"/>
      <c r="FC6" s="273"/>
      <c r="FD6" s="273"/>
      <c r="FE6" s="273"/>
      <c r="FF6" s="273"/>
      <c r="FG6" s="273"/>
      <c r="FH6" s="273"/>
      <c r="FI6" s="273"/>
      <c r="FJ6" s="273"/>
      <c r="FK6" s="273"/>
      <c r="FL6" s="273"/>
      <c r="FM6" s="273"/>
      <c r="FN6" s="273"/>
      <c r="FO6" s="273"/>
      <c r="FP6" s="273"/>
      <c r="FQ6" s="273"/>
      <c r="FR6" s="273"/>
      <c r="FS6" s="273"/>
      <c r="FT6" s="273"/>
      <c r="FU6" s="273"/>
      <c r="FV6" s="273"/>
      <c r="FW6" s="273"/>
      <c r="FX6" s="273"/>
      <c r="FY6" s="273"/>
      <c r="FZ6" s="273"/>
      <c r="GA6" s="273"/>
      <c r="GB6" s="273"/>
      <c r="GC6" s="273"/>
      <c r="GD6" s="273"/>
      <c r="GE6" s="273"/>
      <c r="GF6" s="273"/>
      <c r="GG6" s="273"/>
      <c r="GH6" s="273"/>
      <c r="GI6" s="273"/>
      <c r="GJ6" s="273"/>
      <c r="GK6" s="273"/>
      <c r="GL6" s="273"/>
      <c r="GM6" s="273"/>
      <c r="GN6" s="273"/>
      <c r="GO6" s="273"/>
      <c r="GP6" s="273"/>
      <c r="GQ6" s="273"/>
      <c r="GR6" s="273"/>
      <c r="GS6" s="273"/>
      <c r="GT6" s="273"/>
      <c r="GU6" s="273"/>
    </row>
    <row r="7" s="275" customFormat="1" ht="24" customHeight="1" spans="1:203">
      <c r="A7" s="285"/>
      <c r="B7" s="286"/>
      <c r="C7" s="273"/>
      <c r="D7" s="273"/>
      <c r="E7" s="273"/>
      <c r="F7" s="273"/>
      <c r="G7" s="273"/>
      <c r="H7" s="273"/>
      <c r="I7" s="273"/>
      <c r="J7" s="273"/>
      <c r="K7" s="273"/>
      <c r="L7" s="273"/>
      <c r="M7" s="273"/>
      <c r="N7" s="273"/>
      <c r="O7" s="273"/>
      <c r="P7" s="273"/>
      <c r="Q7" s="273"/>
      <c r="R7" s="273"/>
      <c r="S7" s="273"/>
      <c r="T7" s="273"/>
      <c r="U7" s="273"/>
      <c r="V7" s="273"/>
      <c r="W7" s="273"/>
      <c r="X7" s="273"/>
      <c r="Y7" s="273"/>
      <c r="Z7" s="273"/>
      <c r="AA7" s="273"/>
      <c r="AB7" s="273"/>
      <c r="AC7" s="273"/>
      <c r="AD7" s="273"/>
      <c r="AE7" s="273"/>
      <c r="AF7" s="273"/>
      <c r="AG7" s="273"/>
      <c r="AH7" s="273"/>
      <c r="AI7" s="273"/>
      <c r="AJ7" s="273"/>
      <c r="AK7" s="273"/>
      <c r="AL7" s="273"/>
      <c r="AM7" s="273"/>
      <c r="AN7" s="273"/>
      <c r="AO7" s="273"/>
      <c r="AP7" s="273"/>
      <c r="AQ7" s="273"/>
      <c r="AR7" s="273"/>
      <c r="AS7" s="273"/>
      <c r="AT7" s="273"/>
      <c r="AU7" s="273"/>
      <c r="AV7" s="273"/>
      <c r="AW7" s="273"/>
      <c r="AX7" s="273"/>
      <c r="AY7" s="273"/>
      <c r="AZ7" s="273"/>
      <c r="BA7" s="273"/>
      <c r="BB7" s="273"/>
      <c r="BC7" s="273"/>
      <c r="BD7" s="273"/>
      <c r="BE7" s="273"/>
      <c r="BF7" s="273"/>
      <c r="BG7" s="273"/>
      <c r="BH7" s="273"/>
      <c r="BI7" s="273"/>
      <c r="BJ7" s="273"/>
      <c r="BK7" s="273"/>
      <c r="BL7" s="273"/>
      <c r="BM7" s="273"/>
      <c r="BN7" s="273"/>
      <c r="BO7" s="273"/>
      <c r="BP7" s="273"/>
      <c r="BQ7" s="273"/>
      <c r="BR7" s="273"/>
      <c r="BS7" s="273"/>
      <c r="BT7" s="273"/>
      <c r="BU7" s="273"/>
      <c r="BV7" s="273"/>
      <c r="BW7" s="273"/>
      <c r="BX7" s="273"/>
      <c r="BY7" s="273"/>
      <c r="BZ7" s="273"/>
      <c r="CA7" s="273"/>
      <c r="CB7" s="273"/>
      <c r="CC7" s="273"/>
      <c r="CD7" s="273"/>
      <c r="CE7" s="273"/>
      <c r="CF7" s="273"/>
      <c r="CG7" s="273"/>
      <c r="CH7" s="273"/>
      <c r="CI7" s="273"/>
      <c r="CJ7" s="273"/>
      <c r="CK7" s="273"/>
      <c r="CL7" s="273"/>
      <c r="CM7" s="273"/>
      <c r="CN7" s="273"/>
      <c r="CO7" s="273"/>
      <c r="CP7" s="273"/>
      <c r="CQ7" s="273"/>
      <c r="CR7" s="273"/>
      <c r="CS7" s="273"/>
      <c r="CT7" s="273"/>
      <c r="CU7" s="273"/>
      <c r="CV7" s="273"/>
      <c r="CW7" s="273"/>
      <c r="CX7" s="273"/>
      <c r="CY7" s="273"/>
      <c r="CZ7" s="273"/>
      <c r="DA7" s="273"/>
      <c r="DB7" s="273"/>
      <c r="DC7" s="273"/>
      <c r="DD7" s="273"/>
      <c r="DE7" s="273"/>
      <c r="DF7" s="273"/>
      <c r="DG7" s="273"/>
      <c r="DH7" s="273"/>
      <c r="DI7" s="273"/>
      <c r="DJ7" s="273"/>
      <c r="DK7" s="273"/>
      <c r="DL7" s="273"/>
      <c r="DM7" s="273"/>
      <c r="DN7" s="273"/>
      <c r="DO7" s="273"/>
      <c r="DP7" s="273"/>
      <c r="DQ7" s="273"/>
      <c r="DR7" s="273"/>
      <c r="DS7" s="273"/>
      <c r="DT7" s="273"/>
      <c r="DU7" s="273"/>
      <c r="DV7" s="273"/>
      <c r="DW7" s="273"/>
      <c r="DX7" s="273"/>
      <c r="DY7" s="273"/>
      <c r="DZ7" s="273"/>
      <c r="EA7" s="273"/>
      <c r="EB7" s="273"/>
      <c r="EC7" s="273"/>
      <c r="ED7" s="273"/>
      <c r="EE7" s="273"/>
      <c r="EF7" s="273"/>
      <c r="EG7" s="273"/>
      <c r="EH7" s="273"/>
      <c r="EI7" s="273"/>
      <c r="EJ7" s="273"/>
      <c r="EK7" s="273"/>
      <c r="EL7" s="273"/>
      <c r="EM7" s="273"/>
      <c r="EN7" s="273"/>
      <c r="EO7" s="273"/>
      <c r="EP7" s="273"/>
      <c r="EQ7" s="273"/>
      <c r="ER7" s="273"/>
      <c r="ES7" s="273"/>
      <c r="ET7" s="273"/>
      <c r="EU7" s="273"/>
      <c r="EV7" s="273"/>
      <c r="EW7" s="273"/>
      <c r="EX7" s="273"/>
      <c r="EY7" s="273"/>
      <c r="EZ7" s="273"/>
      <c r="FA7" s="273"/>
      <c r="FB7" s="273"/>
      <c r="FC7" s="273"/>
      <c r="FD7" s="273"/>
      <c r="FE7" s="273"/>
      <c r="FF7" s="273"/>
      <c r="FG7" s="273"/>
      <c r="FH7" s="273"/>
      <c r="FI7" s="273"/>
      <c r="FJ7" s="273"/>
      <c r="FK7" s="273"/>
      <c r="FL7" s="273"/>
      <c r="FM7" s="273"/>
      <c r="FN7" s="273"/>
      <c r="FO7" s="273"/>
      <c r="FP7" s="273"/>
      <c r="FQ7" s="273"/>
      <c r="FR7" s="273"/>
      <c r="FS7" s="273"/>
      <c r="FT7" s="273"/>
      <c r="FU7" s="273"/>
      <c r="FV7" s="273"/>
      <c r="FW7" s="273"/>
      <c r="FX7" s="273"/>
      <c r="FY7" s="273"/>
      <c r="FZ7" s="273"/>
      <c r="GA7" s="273"/>
      <c r="GB7" s="273"/>
      <c r="GC7" s="273"/>
      <c r="GD7" s="273"/>
      <c r="GE7" s="273"/>
      <c r="GF7" s="273"/>
      <c r="GG7" s="273"/>
      <c r="GH7" s="273"/>
      <c r="GI7" s="273"/>
      <c r="GJ7" s="273"/>
      <c r="GK7" s="273"/>
      <c r="GL7" s="273"/>
      <c r="GM7" s="273"/>
      <c r="GN7" s="273"/>
      <c r="GO7" s="273"/>
      <c r="GP7" s="273"/>
      <c r="GQ7" s="273"/>
      <c r="GR7" s="273"/>
      <c r="GS7" s="273"/>
      <c r="GT7" s="273"/>
      <c r="GU7" s="273"/>
    </row>
    <row r="8" s="275" customFormat="1" ht="24" customHeight="1" spans="1:203">
      <c r="A8" s="285"/>
      <c r="B8" s="286"/>
      <c r="C8" s="273"/>
      <c r="D8" s="273"/>
      <c r="E8" s="273"/>
      <c r="F8" s="273"/>
      <c r="G8" s="273"/>
      <c r="H8" s="273"/>
      <c r="I8" s="273"/>
      <c r="J8" s="273"/>
      <c r="K8" s="273"/>
      <c r="L8" s="273"/>
      <c r="M8" s="273"/>
      <c r="N8" s="273"/>
      <c r="O8" s="273"/>
      <c r="P8" s="273"/>
      <c r="Q8" s="273"/>
      <c r="R8" s="273"/>
      <c r="S8" s="273"/>
      <c r="T8" s="273"/>
      <c r="U8" s="273"/>
      <c r="V8" s="273"/>
      <c r="W8" s="273"/>
      <c r="X8" s="273"/>
      <c r="Y8" s="273"/>
      <c r="Z8" s="273"/>
      <c r="AA8" s="273"/>
      <c r="AB8" s="273"/>
      <c r="AC8" s="273"/>
      <c r="AD8" s="273"/>
      <c r="AE8" s="273"/>
      <c r="AF8" s="273"/>
      <c r="AG8" s="273"/>
      <c r="AH8" s="273"/>
      <c r="AI8" s="273"/>
      <c r="AJ8" s="273"/>
      <c r="AK8" s="273"/>
      <c r="AL8" s="273"/>
      <c r="AM8" s="273"/>
      <c r="AN8" s="273"/>
      <c r="AO8" s="273"/>
      <c r="AP8" s="273"/>
      <c r="AQ8" s="273"/>
      <c r="AR8" s="273"/>
      <c r="AS8" s="273"/>
      <c r="AT8" s="273"/>
      <c r="AU8" s="273"/>
      <c r="AV8" s="273"/>
      <c r="AW8" s="273"/>
      <c r="AX8" s="273"/>
      <c r="AY8" s="273"/>
      <c r="AZ8" s="273"/>
      <c r="BA8" s="273"/>
      <c r="BB8" s="273"/>
      <c r="BC8" s="273"/>
      <c r="BD8" s="273"/>
      <c r="BE8" s="273"/>
      <c r="BF8" s="273"/>
      <c r="BG8" s="273"/>
      <c r="BH8" s="273"/>
      <c r="BI8" s="273"/>
      <c r="BJ8" s="273"/>
      <c r="BK8" s="273"/>
      <c r="BL8" s="273"/>
      <c r="BM8" s="273"/>
      <c r="BN8" s="273"/>
      <c r="BO8" s="273"/>
      <c r="BP8" s="273"/>
      <c r="BQ8" s="273"/>
      <c r="BR8" s="273"/>
      <c r="BS8" s="273"/>
      <c r="BT8" s="273"/>
      <c r="BU8" s="273"/>
      <c r="BV8" s="273"/>
      <c r="BW8" s="273"/>
      <c r="BX8" s="273"/>
      <c r="BY8" s="273"/>
      <c r="BZ8" s="273"/>
      <c r="CA8" s="273"/>
      <c r="CB8" s="273"/>
      <c r="CC8" s="273"/>
      <c r="CD8" s="273"/>
      <c r="CE8" s="273"/>
      <c r="CF8" s="273"/>
      <c r="CG8" s="273"/>
      <c r="CH8" s="273"/>
      <c r="CI8" s="273"/>
      <c r="CJ8" s="273"/>
      <c r="CK8" s="273"/>
      <c r="CL8" s="273"/>
      <c r="CM8" s="273"/>
      <c r="CN8" s="273"/>
      <c r="CO8" s="273"/>
      <c r="CP8" s="273"/>
      <c r="CQ8" s="273"/>
      <c r="CR8" s="273"/>
      <c r="CS8" s="273"/>
      <c r="CT8" s="273"/>
      <c r="CU8" s="273"/>
      <c r="CV8" s="273"/>
      <c r="CW8" s="273"/>
      <c r="CX8" s="273"/>
      <c r="CY8" s="273"/>
      <c r="CZ8" s="273"/>
      <c r="DA8" s="273"/>
      <c r="DB8" s="273"/>
      <c r="DC8" s="273"/>
      <c r="DD8" s="273"/>
      <c r="DE8" s="273"/>
      <c r="DF8" s="273"/>
      <c r="DG8" s="273"/>
      <c r="DH8" s="273"/>
      <c r="DI8" s="273"/>
      <c r="DJ8" s="273"/>
      <c r="DK8" s="273"/>
      <c r="DL8" s="273"/>
      <c r="DM8" s="273"/>
      <c r="DN8" s="273"/>
      <c r="DO8" s="273"/>
      <c r="DP8" s="273"/>
      <c r="DQ8" s="273"/>
      <c r="DR8" s="273"/>
      <c r="DS8" s="273"/>
      <c r="DT8" s="273"/>
      <c r="DU8" s="273"/>
      <c r="DV8" s="273"/>
      <c r="DW8" s="273"/>
      <c r="DX8" s="273"/>
      <c r="DY8" s="273"/>
      <c r="DZ8" s="273"/>
      <c r="EA8" s="273"/>
      <c r="EB8" s="273"/>
      <c r="EC8" s="273"/>
      <c r="ED8" s="273"/>
      <c r="EE8" s="273"/>
      <c r="EF8" s="273"/>
      <c r="EG8" s="273"/>
      <c r="EH8" s="273"/>
      <c r="EI8" s="273"/>
      <c r="EJ8" s="273"/>
      <c r="EK8" s="273"/>
      <c r="EL8" s="273"/>
      <c r="EM8" s="273"/>
      <c r="EN8" s="273"/>
      <c r="EO8" s="273"/>
      <c r="EP8" s="273"/>
      <c r="EQ8" s="273"/>
      <c r="ER8" s="273"/>
      <c r="ES8" s="273"/>
      <c r="ET8" s="273"/>
      <c r="EU8" s="273"/>
      <c r="EV8" s="273"/>
      <c r="EW8" s="273"/>
      <c r="EX8" s="273"/>
      <c r="EY8" s="273"/>
      <c r="EZ8" s="273"/>
      <c r="FA8" s="273"/>
      <c r="FB8" s="273"/>
      <c r="FC8" s="273"/>
      <c r="FD8" s="273"/>
      <c r="FE8" s="273"/>
      <c r="FF8" s="273"/>
      <c r="FG8" s="273"/>
      <c r="FH8" s="273"/>
      <c r="FI8" s="273"/>
      <c r="FJ8" s="273"/>
      <c r="FK8" s="273"/>
      <c r="FL8" s="273"/>
      <c r="FM8" s="273"/>
      <c r="FN8" s="273"/>
      <c r="FO8" s="273"/>
      <c r="FP8" s="273"/>
      <c r="FQ8" s="273"/>
      <c r="FR8" s="273"/>
      <c r="FS8" s="273"/>
      <c r="FT8" s="273"/>
      <c r="FU8" s="273"/>
      <c r="FV8" s="273"/>
      <c r="FW8" s="273"/>
      <c r="FX8" s="273"/>
      <c r="FY8" s="273"/>
      <c r="FZ8" s="273"/>
      <c r="GA8" s="273"/>
      <c r="GB8" s="273"/>
      <c r="GC8" s="273"/>
      <c r="GD8" s="273"/>
      <c r="GE8" s="273"/>
      <c r="GF8" s="273"/>
      <c r="GG8" s="273"/>
      <c r="GH8" s="273"/>
      <c r="GI8" s="273"/>
      <c r="GJ8" s="273"/>
      <c r="GK8" s="273"/>
      <c r="GL8" s="273"/>
      <c r="GM8" s="273"/>
      <c r="GN8" s="273"/>
      <c r="GO8" s="273"/>
      <c r="GP8" s="273"/>
      <c r="GQ8" s="273"/>
      <c r="GR8" s="273"/>
      <c r="GS8" s="273"/>
      <c r="GT8" s="273"/>
      <c r="GU8" s="273"/>
    </row>
    <row r="9" s="273" customFormat="1" ht="24" customHeight="1" spans="1:2">
      <c r="A9" s="287" t="s">
        <v>34</v>
      </c>
      <c r="B9" s="288">
        <v>0</v>
      </c>
    </row>
    <row r="10" s="273" customFormat="1" ht="24" customHeight="1" spans="1:2">
      <c r="A10" s="289" t="s">
        <v>672</v>
      </c>
      <c r="B10" s="290"/>
    </row>
    <row r="11" s="273" customFormat="1" ht="24" customHeight="1" spans="2:2">
      <c r="B11" s="276"/>
    </row>
    <row r="12" s="273" customFormat="1" ht="24" customHeight="1" spans="2:2">
      <c r="B12" s="276"/>
    </row>
    <row r="13" ht="24" customHeight="1"/>
    <row r="14" ht="24" customHeight="1"/>
    <row r="15" ht="24" customHeight="1"/>
    <row r="16"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sheetData>
  <mergeCells count="1">
    <mergeCell ref="A1:B1"/>
  </mergeCells>
  <printOptions horizontalCentered="1"/>
  <pageMargins left="0.590277777777778" right="0.590277777777778" top="0.786805555555556" bottom="0.786805555555556" header="0.5" footer="0.5"/>
  <pageSetup paperSize="9" orientation="portrait"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87"/>
  <sheetViews>
    <sheetView showZeros="0" view="pageBreakPreview" zoomScaleNormal="100" zoomScaleSheetLayoutView="100" workbookViewId="0">
      <selection activeCell="I15" sqref="I15"/>
    </sheetView>
  </sheetViews>
  <sheetFormatPr defaultColWidth="8.875" defaultRowHeight="15.75" outlineLevelCol="3"/>
  <cols>
    <col min="1" max="1" width="48.125" style="258" customWidth="1"/>
    <col min="2" max="4" width="11.25" style="258" customWidth="1"/>
    <col min="5" max="23" width="9" style="258"/>
    <col min="24" max="16384" width="8.875" style="258"/>
  </cols>
  <sheetData>
    <row r="1" s="252" customFormat="1" ht="42" customHeight="1" spans="1:4">
      <c r="A1" s="225" t="s">
        <v>673</v>
      </c>
      <c r="B1" s="225"/>
      <c r="C1" s="225"/>
      <c r="D1" s="225"/>
    </row>
    <row r="2" s="267" customFormat="1" ht="27" customHeight="1" spans="1:4">
      <c r="A2" s="253"/>
      <c r="C2" s="261" t="s">
        <v>674</v>
      </c>
      <c r="D2" s="261"/>
    </row>
    <row r="3" s="257" customFormat="1" ht="30" customHeight="1" spans="1:4">
      <c r="A3" s="228" t="s">
        <v>675</v>
      </c>
      <c r="B3" s="229" t="s">
        <v>676</v>
      </c>
      <c r="C3" s="199" t="s">
        <v>677</v>
      </c>
      <c r="D3" s="199" t="s">
        <v>678</v>
      </c>
    </row>
    <row r="4" s="257" customFormat="1" ht="23.5" customHeight="1" spans="1:4">
      <c r="A4" s="230" t="s">
        <v>679</v>
      </c>
      <c r="B4" s="201">
        <v>1050</v>
      </c>
      <c r="C4" s="201">
        <v>4310</v>
      </c>
      <c r="D4" s="231">
        <f>C4/B4</f>
        <v>4.1047619047619</v>
      </c>
    </row>
    <row r="5" s="257" customFormat="1" ht="23.5" customHeight="1" spans="1:4">
      <c r="A5" s="232" t="s">
        <v>680</v>
      </c>
      <c r="B5" s="191"/>
      <c r="C5" s="201"/>
      <c r="D5" s="231"/>
    </row>
    <row r="6" s="256" customFormat="1" ht="23.5" customHeight="1" spans="1:4">
      <c r="A6" s="232" t="s">
        <v>681</v>
      </c>
      <c r="B6" s="188">
        <v>1050</v>
      </c>
      <c r="C6" s="188">
        <v>4310</v>
      </c>
      <c r="D6" s="233">
        <f>C6/B6</f>
        <v>4.1047619047619</v>
      </c>
    </row>
    <row r="7" s="256" customFormat="1" ht="23.5" customHeight="1" spans="1:4">
      <c r="A7" s="230" t="s">
        <v>682</v>
      </c>
      <c r="B7" s="235"/>
      <c r="C7" s="201"/>
      <c r="D7" s="231"/>
    </row>
    <row r="8" s="256" customFormat="1" ht="23.5" customHeight="1" spans="1:4">
      <c r="A8" s="232" t="s">
        <v>683</v>
      </c>
      <c r="B8" s="234"/>
      <c r="C8" s="188"/>
      <c r="D8" s="233"/>
    </row>
    <row r="9" s="256" customFormat="1" ht="23.5" customHeight="1" spans="1:4">
      <c r="A9" s="232" t="s">
        <v>684</v>
      </c>
      <c r="B9" s="234"/>
      <c r="C9" s="188"/>
      <c r="D9" s="233"/>
    </row>
    <row r="10" s="256" customFormat="1" ht="23.5" customHeight="1" spans="1:4">
      <c r="A10" s="232" t="s">
        <v>685</v>
      </c>
      <c r="B10" s="234"/>
      <c r="C10" s="188"/>
      <c r="D10" s="233"/>
    </row>
    <row r="11" s="256" customFormat="1" ht="23.5" customHeight="1" spans="1:4">
      <c r="A11" s="237" t="s">
        <v>686</v>
      </c>
      <c r="B11" s="234"/>
      <c r="C11" s="188"/>
      <c r="D11" s="233"/>
    </row>
    <row r="12" s="256" customFormat="1" ht="23.5" customHeight="1" spans="1:4">
      <c r="A12" s="230" t="s">
        <v>687</v>
      </c>
      <c r="B12" s="191"/>
      <c r="C12" s="201"/>
      <c r="D12" s="231"/>
    </row>
    <row r="13" s="256" customFormat="1" ht="23.5" customHeight="1" spans="1:4">
      <c r="A13" s="232" t="s">
        <v>688</v>
      </c>
      <c r="B13" s="234"/>
      <c r="C13" s="188"/>
      <c r="D13" s="233"/>
    </row>
    <row r="14" s="256" customFormat="1" ht="23.5" customHeight="1" spans="1:4">
      <c r="A14" s="232" t="s">
        <v>689</v>
      </c>
      <c r="B14" s="234"/>
      <c r="C14" s="188"/>
      <c r="D14" s="233"/>
    </row>
    <row r="15" s="256" customFormat="1" ht="23.5" customHeight="1" spans="1:4">
      <c r="A15" s="230" t="s">
        <v>690</v>
      </c>
      <c r="B15" s="201">
        <v>220</v>
      </c>
      <c r="C15" s="201">
        <v>220</v>
      </c>
      <c r="D15" s="231">
        <f>C15/B15</f>
        <v>1</v>
      </c>
    </row>
    <row r="16" s="256" customFormat="1" ht="23.5" customHeight="1" spans="1:4">
      <c r="A16" s="239" t="s">
        <v>691</v>
      </c>
      <c r="B16" s="268"/>
      <c r="C16" s="188"/>
      <c r="D16" s="231"/>
    </row>
    <row r="17" s="256" customFormat="1" ht="23.5" customHeight="1" spans="1:4">
      <c r="A17" s="269" t="s">
        <v>692</v>
      </c>
      <c r="B17" s="188">
        <v>220</v>
      </c>
      <c r="C17" s="188">
        <v>220</v>
      </c>
      <c r="D17" s="231">
        <f>C17/B17</f>
        <v>1</v>
      </c>
    </row>
    <row r="18" s="256" customFormat="1" ht="23.5" customHeight="1" spans="1:4">
      <c r="A18" s="230" t="s">
        <v>693</v>
      </c>
      <c r="B18" s="191"/>
      <c r="C18" s="201"/>
      <c r="D18" s="241"/>
    </row>
    <row r="19" s="256" customFormat="1" ht="23.5" customHeight="1" spans="1:4">
      <c r="A19" s="232" t="s">
        <v>694</v>
      </c>
      <c r="B19" s="234"/>
      <c r="C19" s="270"/>
      <c r="D19" s="242"/>
    </row>
    <row r="20" ht="23.5" customHeight="1" spans="1:4">
      <c r="A20" s="203"/>
      <c r="B20" s="234"/>
      <c r="C20" s="188"/>
      <c r="D20" s="241"/>
    </row>
    <row r="21" ht="23.5" customHeight="1" spans="1:4">
      <c r="A21" s="243" t="s">
        <v>695</v>
      </c>
      <c r="B21" s="235">
        <v>1270</v>
      </c>
      <c r="C21" s="235">
        <f>C4+C15</f>
        <v>4530</v>
      </c>
      <c r="D21" s="215">
        <f>C21/B21</f>
        <v>3.56692913385827</v>
      </c>
    </row>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sheetData>
  <mergeCells count="2">
    <mergeCell ref="A1:D1"/>
    <mergeCell ref="C2:D2"/>
  </mergeCells>
  <printOptions horizontalCentered="1"/>
  <pageMargins left="0.590277777777778" right="0.590277777777778" top="0.786805555555556" bottom="0.786805555555556" header="0.5" footer="0.5"/>
  <pageSetup paperSize="9" fitToHeight="0" orientation="portrait" horizont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2"/>
  <sheetViews>
    <sheetView showZeros="0" view="pageBreakPreview" zoomScaleNormal="100" zoomScaleSheetLayoutView="100" workbookViewId="0">
      <selection activeCell="C20" sqref="C20"/>
    </sheetView>
  </sheetViews>
  <sheetFormatPr defaultColWidth="8.875" defaultRowHeight="15.75" outlineLevelCol="3"/>
  <cols>
    <col min="1" max="1" width="45.5" style="258" customWidth="1"/>
    <col min="2" max="3" width="12.875" style="258" customWidth="1"/>
    <col min="4" max="4" width="12.875" style="211" customWidth="1"/>
    <col min="5" max="20" width="9" style="258"/>
    <col min="21" max="16384" width="8.875" style="258"/>
  </cols>
  <sheetData>
    <row r="1" s="252" customFormat="1" ht="42" customHeight="1" spans="1:4">
      <c r="A1" s="259" t="s">
        <v>696</v>
      </c>
      <c r="B1" s="260"/>
      <c r="C1" s="260"/>
      <c r="D1" s="260"/>
    </row>
    <row r="2" s="253" customFormat="1" ht="27" customHeight="1" spans="2:4">
      <c r="B2" s="261" t="s">
        <v>674</v>
      </c>
      <c r="C2" s="261"/>
      <c r="D2" s="261"/>
    </row>
    <row r="3" s="254" customFormat="1" ht="30" customHeight="1" spans="1:4">
      <c r="A3" s="181" t="s">
        <v>668</v>
      </c>
      <c r="B3" s="199" t="s">
        <v>676</v>
      </c>
      <c r="C3" s="199" t="s">
        <v>677</v>
      </c>
      <c r="D3" s="199" t="s">
        <v>678</v>
      </c>
    </row>
    <row r="4" s="254" customFormat="1" ht="24" customHeight="1" spans="1:4">
      <c r="A4" s="202" t="s">
        <v>697</v>
      </c>
      <c r="B4" s="191"/>
      <c r="C4" s="191"/>
      <c r="D4" s="189"/>
    </row>
    <row r="5" s="254" customFormat="1" ht="24" customHeight="1" spans="1:4">
      <c r="A5" s="262" t="s">
        <v>698</v>
      </c>
      <c r="B5" s="191"/>
      <c r="C5" s="191"/>
      <c r="D5" s="189"/>
    </row>
    <row r="6" s="255" customFormat="1" ht="24" customHeight="1" spans="1:4">
      <c r="A6" s="213" t="s">
        <v>699</v>
      </c>
      <c r="B6" s="187"/>
      <c r="C6" s="187"/>
      <c r="D6" s="214"/>
    </row>
    <row r="7" s="255" customFormat="1" ht="24" customHeight="1" spans="1:4">
      <c r="A7" s="213" t="s">
        <v>700</v>
      </c>
      <c r="B7" s="187"/>
      <c r="C7" s="187"/>
      <c r="D7" s="214"/>
    </row>
    <row r="8" s="254" customFormat="1" ht="24" customHeight="1" spans="1:4">
      <c r="A8" s="213" t="s">
        <v>701</v>
      </c>
      <c r="B8" s="187"/>
      <c r="C8" s="187"/>
      <c r="D8" s="214"/>
    </row>
    <row r="9" s="255" customFormat="1" ht="24" customHeight="1" spans="1:4">
      <c r="A9" s="202" t="s">
        <v>702</v>
      </c>
      <c r="B9" s="191">
        <v>889</v>
      </c>
      <c r="C9" s="191">
        <v>3171</v>
      </c>
      <c r="D9" s="215">
        <f>C9/B9</f>
        <v>3.56692913385827</v>
      </c>
    </row>
    <row r="10" s="255" customFormat="1" ht="24" customHeight="1" spans="1:4">
      <c r="A10" s="213" t="s">
        <v>703</v>
      </c>
      <c r="B10" s="187"/>
      <c r="C10" s="187"/>
      <c r="D10" s="214"/>
    </row>
    <row r="11" s="256" customFormat="1" ht="24" customHeight="1" spans="1:4">
      <c r="A11" s="213" t="s">
        <v>704</v>
      </c>
      <c r="B11" s="187"/>
      <c r="C11" s="187"/>
      <c r="D11" s="214"/>
    </row>
    <row r="12" s="256" customFormat="1" ht="24" customHeight="1" spans="1:4">
      <c r="A12" s="213" t="s">
        <v>705</v>
      </c>
      <c r="B12" s="187"/>
      <c r="C12" s="187"/>
      <c r="D12" s="214"/>
    </row>
    <row r="13" s="256" customFormat="1" ht="24" customHeight="1" spans="1:4">
      <c r="A13" s="186" t="s">
        <v>706</v>
      </c>
      <c r="B13" s="187">
        <v>889</v>
      </c>
      <c r="C13" s="187">
        <v>3171</v>
      </c>
      <c r="D13" s="216">
        <f>C13/B13</f>
        <v>3.56692913385827</v>
      </c>
    </row>
    <row r="14" s="257" customFormat="1" ht="24" customHeight="1" spans="1:4">
      <c r="A14" s="202" t="s">
        <v>707</v>
      </c>
      <c r="B14" s="191"/>
      <c r="C14" s="191"/>
      <c r="D14" s="189"/>
    </row>
    <row r="15" s="256" customFormat="1" ht="24" customHeight="1" spans="1:4">
      <c r="A15" s="213" t="s">
        <v>708</v>
      </c>
      <c r="B15" s="217"/>
      <c r="C15" s="187"/>
      <c r="D15" s="216"/>
    </row>
    <row r="16" s="257" customFormat="1" ht="24" customHeight="1" spans="1:4">
      <c r="A16" s="202" t="s">
        <v>709</v>
      </c>
      <c r="B16" s="191"/>
      <c r="C16" s="191"/>
      <c r="D16" s="216"/>
    </row>
    <row r="17" s="256" customFormat="1" ht="24" customHeight="1" spans="1:4">
      <c r="A17" s="186" t="s">
        <v>710</v>
      </c>
      <c r="B17" s="187"/>
      <c r="C17" s="187"/>
      <c r="D17" s="216"/>
    </row>
    <row r="18" s="256" customFormat="1" ht="24" customHeight="1" spans="1:4">
      <c r="A18" s="185"/>
      <c r="B18" s="187"/>
      <c r="C18" s="188"/>
      <c r="D18" s="216"/>
    </row>
    <row r="19" s="256" customFormat="1" ht="24" customHeight="1" spans="1:4">
      <c r="A19" s="190" t="s">
        <v>711</v>
      </c>
      <c r="B19" s="191">
        <v>889</v>
      </c>
      <c r="C19" s="191">
        <v>3171</v>
      </c>
      <c r="D19" s="215">
        <f>C19/B19</f>
        <v>3.56692913385827</v>
      </c>
    </row>
    <row r="20" ht="24" customHeight="1" spans="2:3">
      <c r="B20" s="263"/>
      <c r="C20" s="263"/>
    </row>
    <row r="21" ht="24" customHeight="1" spans="2:3">
      <c r="B21" s="263"/>
      <c r="C21" s="263"/>
    </row>
    <row r="22" ht="24" customHeight="1" spans="2:3">
      <c r="B22" s="264"/>
      <c r="C22" s="264"/>
    </row>
    <row r="23" ht="24" customHeight="1" spans="2:3">
      <c r="B23" s="264"/>
      <c r="C23" s="264"/>
    </row>
    <row r="24" ht="24" customHeight="1" spans="2:3">
      <c r="B24" s="264"/>
      <c r="C24" s="264"/>
    </row>
    <row r="25" ht="24" customHeight="1" spans="1:3">
      <c r="A25" s="265"/>
      <c r="B25" s="264"/>
      <c r="C25" s="264"/>
    </row>
    <row r="26" ht="24" customHeight="1" spans="2:3">
      <c r="B26" s="264"/>
      <c r="C26" s="264"/>
    </row>
    <row r="27" ht="24" customHeight="1" spans="2:3">
      <c r="B27" s="264"/>
      <c r="C27" s="264"/>
    </row>
    <row r="28" ht="24" customHeight="1" spans="2:3">
      <c r="B28" s="264"/>
      <c r="C28" s="264"/>
    </row>
    <row r="29" ht="24" customHeight="1" spans="2:3">
      <c r="B29" s="264"/>
      <c r="C29" s="264"/>
    </row>
    <row r="30" ht="24" customHeight="1" spans="2:3">
      <c r="B30" s="264"/>
      <c r="C30" s="264"/>
    </row>
    <row r="31" ht="24" customHeight="1" spans="1:3">
      <c r="A31" s="266"/>
      <c r="B31" s="263"/>
      <c r="C31" s="263"/>
    </row>
    <row r="32" ht="24" customHeight="1" spans="2:3">
      <c r="B32" s="263"/>
      <c r="C32" s="263"/>
    </row>
    <row r="33" ht="24" customHeight="1" spans="2:3">
      <c r="B33" s="264"/>
      <c r="C33" s="264"/>
    </row>
    <row r="34" ht="24" customHeight="1" spans="2:3">
      <c r="B34" s="264"/>
      <c r="C34" s="264"/>
    </row>
    <row r="35" ht="24" customHeight="1" spans="2:3">
      <c r="B35" s="263"/>
      <c r="C35" s="263"/>
    </row>
    <row r="36" ht="24" customHeight="1" spans="2:3">
      <c r="B36" s="264"/>
      <c r="C36" s="264"/>
    </row>
    <row r="37" ht="24" customHeight="1" spans="1:3">
      <c r="A37" s="266"/>
      <c r="B37" s="263"/>
      <c r="C37" s="263"/>
    </row>
    <row r="38" ht="24" customHeight="1" spans="2:3">
      <c r="B38" s="263"/>
      <c r="C38" s="263"/>
    </row>
    <row r="39" ht="24" customHeight="1" spans="2:3">
      <c r="B39" s="264"/>
      <c r="C39" s="264"/>
    </row>
    <row r="40" ht="24" customHeight="1" spans="2:3">
      <c r="B40" s="264"/>
      <c r="C40" s="264"/>
    </row>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sheetData>
  <mergeCells count="2">
    <mergeCell ref="A1:D1"/>
    <mergeCell ref="B2:D2"/>
  </mergeCells>
  <printOptions horizontalCentered="1"/>
  <pageMargins left="0.590277777777778" right="0.590277777777778" top="0.786805555555556" bottom="0.786805555555556" header="0.5" footer="0.5"/>
  <pageSetup paperSize="9" fitToHeight="0" orientation="portrait" horizont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4"/>
  <sheetViews>
    <sheetView showZeros="0" view="pageBreakPreview" zoomScaleNormal="100" zoomScaleSheetLayoutView="100" workbookViewId="0">
      <selection activeCell="D10" sqref="D10"/>
    </sheetView>
  </sheetViews>
  <sheetFormatPr defaultColWidth="8.875" defaultRowHeight="15.75" outlineLevelCol="3"/>
  <cols>
    <col min="1" max="1" width="28.625" style="195" customWidth="1"/>
    <col min="2" max="2" width="12.625" style="195" customWidth="1"/>
    <col min="3" max="3" width="28.625" style="195" customWidth="1"/>
    <col min="4" max="4" width="16.625" style="195" customWidth="1"/>
    <col min="5" max="24" width="9" style="195"/>
    <col min="25" max="16384" width="8.875" style="195"/>
  </cols>
  <sheetData>
    <row r="1" s="192" customFormat="1" ht="55" customHeight="1" spans="1:4">
      <c r="A1" s="247" t="s">
        <v>712</v>
      </c>
      <c r="B1" s="248"/>
      <c r="C1" s="248"/>
      <c r="D1" s="248"/>
    </row>
    <row r="2" s="193" customFormat="1" ht="27" customHeight="1" spans="2:4">
      <c r="B2" s="197"/>
      <c r="C2" s="197"/>
      <c r="D2" s="197" t="s">
        <v>3</v>
      </c>
    </row>
    <row r="3" s="194" customFormat="1" ht="30" customHeight="1" spans="1:4">
      <c r="A3" s="198" t="s">
        <v>67</v>
      </c>
      <c r="B3" s="199" t="s">
        <v>5</v>
      </c>
      <c r="C3" s="198" t="s">
        <v>68</v>
      </c>
      <c r="D3" s="199" t="s">
        <v>5</v>
      </c>
    </row>
    <row r="4" s="194" customFormat="1" ht="24" customHeight="1" spans="1:4">
      <c r="A4" s="200" t="s">
        <v>713</v>
      </c>
      <c r="B4" s="201">
        <v>4530</v>
      </c>
      <c r="C4" s="202" t="s">
        <v>714</v>
      </c>
      <c r="D4" s="201">
        <v>3171</v>
      </c>
    </row>
    <row r="5" s="194" customFormat="1" ht="24" customHeight="1" spans="1:4">
      <c r="A5" s="200" t="s">
        <v>71</v>
      </c>
      <c r="B5" s="201"/>
      <c r="C5" s="200" t="s">
        <v>72</v>
      </c>
      <c r="D5" s="249">
        <v>1359</v>
      </c>
    </row>
    <row r="6" ht="24" customHeight="1" spans="1:4">
      <c r="A6" s="203" t="s">
        <v>715</v>
      </c>
      <c r="B6" s="188"/>
      <c r="C6" s="203" t="s">
        <v>716</v>
      </c>
      <c r="D6" s="250"/>
    </row>
    <row r="7" ht="24" customHeight="1" spans="1:4">
      <c r="A7" s="203" t="s">
        <v>717</v>
      </c>
      <c r="B7" s="188"/>
      <c r="C7" s="204" t="s">
        <v>718</v>
      </c>
      <c r="D7" s="250">
        <v>1359</v>
      </c>
    </row>
    <row r="8" ht="24" customHeight="1" spans="1:4">
      <c r="A8" s="205"/>
      <c r="B8" s="206"/>
      <c r="C8" s="207"/>
      <c r="D8" s="251"/>
    </row>
    <row r="9" ht="24" customHeight="1" spans="1:4">
      <c r="A9" s="208" t="s">
        <v>114</v>
      </c>
      <c r="B9" s="201">
        <v>4530</v>
      </c>
      <c r="C9" s="208" t="s">
        <v>115</v>
      </c>
      <c r="D9" s="201">
        <f>D5+D4</f>
        <v>4530</v>
      </c>
    </row>
    <row r="10" ht="24" customHeight="1"/>
    <row r="11" ht="24" customHeight="1"/>
    <row r="12" ht="24" customHeight="1"/>
    <row r="13" ht="24" customHeight="1"/>
    <row r="14" ht="24" customHeight="1"/>
    <row r="15" ht="24" customHeight="1"/>
    <row r="16"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sheetData>
  <mergeCells count="1">
    <mergeCell ref="A1:D1"/>
  </mergeCells>
  <printOptions horizontalCentered="1"/>
  <pageMargins left="0.590277777777778" right="0.590277777777778" top="0.786805555555556" bottom="0.786805555555556" header="0.5" footer="0.5"/>
  <pageSetup paperSize="9" scale="98" fitToHeight="0" orientation="portrait" horizont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A92"/>
  <sheetViews>
    <sheetView showZeros="0" view="pageBreakPreview" zoomScaleNormal="100" zoomScaleSheetLayoutView="100" workbookViewId="0">
      <selection activeCell="B15" sqref="B15"/>
    </sheetView>
  </sheetViews>
  <sheetFormatPr defaultColWidth="8.875" defaultRowHeight="15.75"/>
  <cols>
    <col min="1" max="1" width="44.875" style="222" customWidth="1"/>
    <col min="2" max="3" width="12.5" style="223" customWidth="1"/>
    <col min="4" max="4" width="16.25" style="224" customWidth="1"/>
    <col min="5" max="19" width="9" style="223"/>
    <col min="20" max="211" width="8.875" style="223"/>
    <col min="212" max="234" width="9" style="223"/>
    <col min="235" max="243" width="9" style="211"/>
    <col min="244" max="16384" width="8.875" style="211"/>
  </cols>
  <sheetData>
    <row r="1" s="219" customFormat="1" ht="42" customHeight="1" spans="1:235">
      <c r="A1" s="225" t="s">
        <v>719</v>
      </c>
      <c r="B1" s="225"/>
      <c r="C1" s="225"/>
      <c r="D1" s="226"/>
      <c r="IA1" s="209"/>
    </row>
    <row r="2" s="212" customFormat="1" ht="27" customHeight="1" spans="1:235">
      <c r="A2" s="227"/>
      <c r="B2" s="180"/>
      <c r="C2" s="180"/>
      <c r="D2" s="180" t="s">
        <v>674</v>
      </c>
      <c r="IA2" s="180"/>
    </row>
    <row r="3" s="220" customFormat="1" ht="30" customHeight="1" spans="1:235">
      <c r="A3" s="228" t="s">
        <v>675</v>
      </c>
      <c r="B3" s="229" t="s">
        <v>676</v>
      </c>
      <c r="C3" s="199" t="s">
        <v>677</v>
      </c>
      <c r="D3" s="199" t="s">
        <v>678</v>
      </c>
      <c r="IA3" s="245"/>
    </row>
    <row r="4" s="221" customFormat="1" ht="23" customHeight="1" spans="1:235">
      <c r="A4" s="230" t="s">
        <v>679</v>
      </c>
      <c r="B4" s="191"/>
      <c r="C4" s="201">
        <v>4310</v>
      </c>
      <c r="D4" s="231">
        <v>0</v>
      </c>
      <c r="IA4" s="246"/>
    </row>
    <row r="5" s="221" customFormat="1" ht="23" customHeight="1" spans="1:235">
      <c r="A5" s="232" t="s">
        <v>680</v>
      </c>
      <c r="B5" s="191"/>
      <c r="C5" s="201"/>
      <c r="D5" s="231"/>
      <c r="IA5" s="246"/>
    </row>
    <row r="6" s="221" customFormat="1" ht="23" customHeight="1" spans="1:235">
      <c r="A6" s="232" t="s">
        <v>720</v>
      </c>
      <c r="B6" s="191"/>
      <c r="C6" s="188"/>
      <c r="D6" s="233"/>
      <c r="IA6" s="246"/>
    </row>
    <row r="7" s="221" customFormat="1" ht="23" customHeight="1" spans="1:235">
      <c r="A7" s="232" t="s">
        <v>721</v>
      </c>
      <c r="B7" s="234"/>
      <c r="C7" s="188"/>
      <c r="D7" s="233"/>
      <c r="IA7" s="246"/>
    </row>
    <row r="8" s="221" customFormat="1" ht="23" customHeight="1" spans="1:235">
      <c r="A8" s="232" t="s">
        <v>681</v>
      </c>
      <c r="B8" s="188">
        <v>0</v>
      </c>
      <c r="C8" s="188">
        <v>4310</v>
      </c>
      <c r="D8" s="233"/>
      <c r="IA8" s="246"/>
    </row>
    <row r="9" s="221" customFormat="1" ht="23" customHeight="1" spans="1:235">
      <c r="A9" s="230" t="s">
        <v>682</v>
      </c>
      <c r="B9" s="235"/>
      <c r="C9" s="201"/>
      <c r="D9" s="231"/>
      <c r="IA9" s="246"/>
    </row>
    <row r="10" s="221" customFormat="1" ht="23" customHeight="1" spans="1:235">
      <c r="A10" s="232" t="s">
        <v>683</v>
      </c>
      <c r="B10" s="234"/>
      <c r="C10" s="188"/>
      <c r="D10" s="233"/>
      <c r="IA10" s="246"/>
    </row>
    <row r="11" s="221" customFormat="1" ht="23" customHeight="1" spans="1:235">
      <c r="A11" s="232" t="s">
        <v>684</v>
      </c>
      <c r="B11" s="236"/>
      <c r="C11" s="188"/>
      <c r="D11" s="233"/>
      <c r="IA11" s="246"/>
    </row>
    <row r="12" s="221" customFormat="1" ht="23" customHeight="1" spans="1:235">
      <c r="A12" s="232" t="s">
        <v>685</v>
      </c>
      <c r="B12" s="236"/>
      <c r="C12" s="188"/>
      <c r="D12" s="233"/>
      <c r="IA12" s="246"/>
    </row>
    <row r="13" s="221" customFormat="1" ht="23" customHeight="1" spans="1:235">
      <c r="A13" s="237" t="s">
        <v>686</v>
      </c>
      <c r="B13" s="236"/>
      <c r="C13" s="188"/>
      <c r="D13" s="233"/>
      <c r="IA13" s="246"/>
    </row>
    <row r="14" s="221" customFormat="1" ht="23" customHeight="1" spans="1:235">
      <c r="A14" s="230" t="s">
        <v>687</v>
      </c>
      <c r="B14" s="238">
        <v>1794</v>
      </c>
      <c r="C14" s="201"/>
      <c r="D14" s="231"/>
      <c r="IA14" s="246"/>
    </row>
    <row r="15" s="221" customFormat="1" ht="23" customHeight="1" spans="1:235">
      <c r="A15" s="232" t="s">
        <v>688</v>
      </c>
      <c r="B15" s="236"/>
      <c r="C15" s="188"/>
      <c r="D15" s="233"/>
      <c r="IA15" s="246"/>
    </row>
    <row r="16" s="221" customFormat="1" ht="23" customHeight="1" spans="1:235">
      <c r="A16" s="232" t="s">
        <v>722</v>
      </c>
      <c r="B16" s="236"/>
      <c r="C16" s="188"/>
      <c r="D16" s="233"/>
      <c r="IA16" s="246"/>
    </row>
    <row r="17" s="221" customFormat="1" ht="23" customHeight="1" spans="1:235">
      <c r="A17" s="232" t="s">
        <v>723</v>
      </c>
      <c r="B17" s="236"/>
      <c r="C17" s="188"/>
      <c r="D17" s="233"/>
      <c r="IA17" s="246"/>
    </row>
    <row r="18" s="221" customFormat="1" ht="23" customHeight="1" spans="1:235">
      <c r="A18" s="232" t="s">
        <v>689</v>
      </c>
      <c r="B18" s="236">
        <v>1794</v>
      </c>
      <c r="C18" s="188"/>
      <c r="D18" s="233"/>
      <c r="IA18" s="246"/>
    </row>
    <row r="19" s="221" customFormat="1" ht="23" customHeight="1" spans="1:235">
      <c r="A19" s="230" t="s">
        <v>690</v>
      </c>
      <c r="B19" s="238">
        <v>220</v>
      </c>
      <c r="C19" s="201">
        <v>220</v>
      </c>
      <c r="D19" s="231">
        <f>C19/B19</f>
        <v>1</v>
      </c>
      <c r="IA19" s="246"/>
    </row>
    <row r="20" s="221" customFormat="1" ht="23" customHeight="1" spans="1:235">
      <c r="A20" s="239" t="s">
        <v>691</v>
      </c>
      <c r="B20" s="240"/>
      <c r="C20" s="188"/>
      <c r="D20" s="233"/>
      <c r="IA20" s="246"/>
    </row>
    <row r="21" s="221" customFormat="1" ht="23" customHeight="1" spans="1:235">
      <c r="A21" s="239" t="s">
        <v>724</v>
      </c>
      <c r="B21" s="240"/>
      <c r="C21" s="188"/>
      <c r="D21" s="233"/>
      <c r="IA21" s="246"/>
    </row>
    <row r="22" s="221" customFormat="1" ht="23" customHeight="1" spans="1:235">
      <c r="A22" s="239" t="s">
        <v>725</v>
      </c>
      <c r="B22" s="188">
        <v>220</v>
      </c>
      <c r="C22" s="188">
        <v>220</v>
      </c>
      <c r="D22" s="233">
        <f>C22/B22</f>
        <v>1</v>
      </c>
      <c r="IA22" s="246"/>
    </row>
    <row r="23" s="221" customFormat="1" ht="23" customHeight="1" spans="1:235">
      <c r="A23" s="230" t="s">
        <v>693</v>
      </c>
      <c r="B23" s="238"/>
      <c r="C23" s="201"/>
      <c r="D23" s="241"/>
      <c r="IA23" s="246"/>
    </row>
    <row r="24" s="221" customFormat="1" ht="23" customHeight="1" spans="1:235">
      <c r="A24" s="232" t="s">
        <v>694</v>
      </c>
      <c r="B24" s="236"/>
      <c r="C24" s="188"/>
      <c r="D24" s="242"/>
      <c r="IA24" s="246"/>
    </row>
    <row r="25" s="221" customFormat="1" ht="23" customHeight="1" spans="1:235">
      <c r="A25" s="203"/>
      <c r="B25" s="236"/>
      <c r="C25" s="188"/>
      <c r="D25" s="241"/>
      <c r="IA25" s="246"/>
    </row>
    <row r="26" s="221" customFormat="1" ht="23" customHeight="1" spans="1:235">
      <c r="A26" s="243" t="s">
        <v>695</v>
      </c>
      <c r="B26" s="244">
        <f>B23+B19+B14+B9+B4</f>
        <v>2014</v>
      </c>
      <c r="C26" s="235">
        <f>C4+C19</f>
        <v>4530</v>
      </c>
      <c r="D26" s="231">
        <f>C26/B26</f>
        <v>2.24925521350546</v>
      </c>
      <c r="IA26" s="246"/>
    </row>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sheetData>
  <mergeCells count="1">
    <mergeCell ref="A1:D1"/>
  </mergeCells>
  <printOptions horizontalCentered="1"/>
  <pageMargins left="0.590277777777778" right="0.590277777777778" top="0.786805555555556" bottom="0.786805555555556" header="0.5" footer="0.5"/>
  <pageSetup paperSize="9" scale="98" fitToHeight="0" orientation="portrait" horizont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93"/>
  <sheetViews>
    <sheetView showZeros="0" view="pageBreakPreview" zoomScaleNormal="100" zoomScaleSheetLayoutView="100" workbookViewId="0">
      <selection activeCell="D9" sqref="D9"/>
    </sheetView>
  </sheetViews>
  <sheetFormatPr defaultColWidth="8.875" defaultRowHeight="15.75" outlineLevelCol="6"/>
  <cols>
    <col min="1" max="1" width="43.625" style="211" customWidth="1"/>
    <col min="2" max="3" width="13.5" style="211" customWidth="1"/>
    <col min="4" max="4" width="16.5" style="211" customWidth="1"/>
    <col min="5" max="21" width="9" style="211"/>
    <col min="22" max="16384" width="8.875" style="211"/>
  </cols>
  <sheetData>
    <row r="1" s="209" customFormat="1" ht="42" customHeight="1" spans="1:7">
      <c r="A1" s="178" t="s">
        <v>726</v>
      </c>
      <c r="B1" s="179"/>
      <c r="C1" s="179"/>
      <c r="D1" s="179"/>
      <c r="G1" s="218"/>
    </row>
    <row r="2" s="180" customFormat="1" ht="27" customHeight="1" spans="1:4">
      <c r="A2" s="212"/>
      <c r="D2" s="180" t="s">
        <v>674</v>
      </c>
    </row>
    <row r="3" s="210" customFormat="1" ht="30" customHeight="1" spans="1:4">
      <c r="A3" s="181" t="s">
        <v>668</v>
      </c>
      <c r="B3" s="199" t="s">
        <v>676</v>
      </c>
      <c r="C3" s="199" t="s">
        <v>677</v>
      </c>
      <c r="D3" s="199" t="s">
        <v>678</v>
      </c>
    </row>
    <row r="4" s="210" customFormat="1" ht="24" customHeight="1" spans="1:4">
      <c r="A4" s="202" t="s">
        <v>697</v>
      </c>
      <c r="B4" s="191">
        <v>58</v>
      </c>
      <c r="C4" s="191"/>
      <c r="D4" s="189"/>
    </row>
    <row r="5" s="210" customFormat="1" ht="24" customHeight="1" spans="1:4">
      <c r="A5" s="213" t="s">
        <v>727</v>
      </c>
      <c r="B5" s="191"/>
      <c r="C5" s="191"/>
      <c r="D5" s="189"/>
    </row>
    <row r="6" ht="24" customHeight="1" spans="1:4">
      <c r="A6" s="213" t="s">
        <v>699</v>
      </c>
      <c r="B6" s="187"/>
      <c r="C6" s="187"/>
      <c r="D6" s="214"/>
    </row>
    <row r="7" ht="24" customHeight="1" spans="1:4">
      <c r="A7" s="213" t="s">
        <v>728</v>
      </c>
      <c r="B7" s="187">
        <v>58</v>
      </c>
      <c r="C7" s="187"/>
      <c r="D7" s="214"/>
    </row>
    <row r="8" ht="24" customHeight="1" spans="1:4">
      <c r="A8" s="213" t="s">
        <v>700</v>
      </c>
      <c r="B8" s="187"/>
      <c r="C8" s="187"/>
      <c r="D8" s="214"/>
    </row>
    <row r="9" ht="24" customHeight="1" spans="1:4">
      <c r="A9" s="213" t="s">
        <v>701</v>
      </c>
      <c r="B9" s="187"/>
      <c r="C9" s="187"/>
      <c r="D9" s="214"/>
    </row>
    <row r="10" ht="24" customHeight="1" spans="1:4">
      <c r="A10" s="202" t="s">
        <v>702</v>
      </c>
      <c r="B10" s="191">
        <v>1254</v>
      </c>
      <c r="C10" s="191">
        <v>3171</v>
      </c>
      <c r="D10" s="215">
        <f>C10/B10</f>
        <v>2.52870813397129</v>
      </c>
    </row>
    <row r="11" ht="24" customHeight="1" spans="1:4">
      <c r="A11" s="213" t="s">
        <v>703</v>
      </c>
      <c r="B11" s="187"/>
      <c r="C11" s="187"/>
      <c r="D11" s="214"/>
    </row>
    <row r="12" ht="24" customHeight="1" spans="1:4">
      <c r="A12" s="213" t="s">
        <v>704</v>
      </c>
      <c r="B12" s="187"/>
      <c r="C12" s="187"/>
      <c r="D12" s="214"/>
    </row>
    <row r="13" ht="24" customHeight="1" spans="1:4">
      <c r="A13" s="213" t="s">
        <v>705</v>
      </c>
      <c r="B13" s="187"/>
      <c r="C13" s="187"/>
      <c r="D13" s="214"/>
    </row>
    <row r="14" ht="24" customHeight="1" spans="1:4">
      <c r="A14" s="186" t="s">
        <v>706</v>
      </c>
      <c r="B14" s="187">
        <v>1254</v>
      </c>
      <c r="C14" s="187">
        <v>3171</v>
      </c>
      <c r="D14" s="216">
        <f>C14/B14</f>
        <v>2.52870813397129</v>
      </c>
    </row>
    <row r="15" ht="24" customHeight="1" spans="1:4">
      <c r="A15" s="202" t="s">
        <v>707</v>
      </c>
      <c r="B15" s="191"/>
      <c r="C15" s="191"/>
      <c r="D15" s="189"/>
    </row>
    <row r="16" ht="24" customHeight="1" spans="1:4">
      <c r="A16" s="213" t="s">
        <v>708</v>
      </c>
      <c r="B16" s="217"/>
      <c r="C16" s="187"/>
      <c r="D16" s="216"/>
    </row>
    <row r="17" ht="24" customHeight="1" spans="1:4">
      <c r="A17" s="202" t="s">
        <v>709</v>
      </c>
      <c r="B17" s="191"/>
      <c r="C17" s="191"/>
      <c r="D17" s="189"/>
    </row>
    <row r="18" ht="24" customHeight="1" spans="1:4">
      <c r="A18" s="186" t="s">
        <v>710</v>
      </c>
      <c r="B18" s="187"/>
      <c r="C18" s="187"/>
      <c r="D18" s="214"/>
    </row>
    <row r="19" ht="24" customHeight="1" spans="1:4">
      <c r="A19" s="185"/>
      <c r="B19" s="187"/>
      <c r="C19" s="188"/>
      <c r="D19" s="189"/>
    </row>
    <row r="20" ht="24" customHeight="1" spans="1:4">
      <c r="A20" s="190" t="s">
        <v>711</v>
      </c>
      <c r="B20" s="191">
        <f>B10+B4</f>
        <v>1312</v>
      </c>
      <c r="C20" s="191">
        <v>3171</v>
      </c>
      <c r="D20" s="215">
        <f>C20/B20</f>
        <v>2.41692073170732</v>
      </c>
    </row>
    <row r="21" ht="24" customHeight="1" spans="1:1">
      <c r="A21" s="210"/>
    </row>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sheetData>
  <mergeCells count="1">
    <mergeCell ref="A1:D1"/>
  </mergeCells>
  <printOptions horizontalCentered="1"/>
  <pageMargins left="0.590277777777778" right="0.590277777777778" top="0.786805555555556" bottom="0.786805555555556" header="0.5" footer="0.5"/>
  <pageSetup paperSize="9" scale="97" orientation="portrait" horizont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4"/>
  <sheetViews>
    <sheetView showZeros="0" view="pageBreakPreview" zoomScaleNormal="100" zoomScaleSheetLayoutView="100" workbookViewId="0">
      <selection activeCell="B11" sqref="B11"/>
    </sheetView>
  </sheetViews>
  <sheetFormatPr defaultColWidth="8.875" defaultRowHeight="15.75" outlineLevelCol="3"/>
  <cols>
    <col min="1" max="1" width="32.625" style="195" customWidth="1"/>
    <col min="2" max="2" width="14.375" style="195" customWidth="1"/>
    <col min="3" max="3" width="32.625" style="195" customWidth="1"/>
    <col min="4" max="4" width="13.375" style="195" customWidth="1"/>
    <col min="5" max="19" width="9" style="195"/>
    <col min="20" max="16384" width="8.875" style="195"/>
  </cols>
  <sheetData>
    <row r="1" s="192" customFormat="1" ht="42" customHeight="1" spans="1:4">
      <c r="A1" s="196" t="s">
        <v>729</v>
      </c>
      <c r="B1" s="196"/>
      <c r="C1" s="196"/>
      <c r="D1" s="196"/>
    </row>
    <row r="2" s="193" customFormat="1" ht="27" customHeight="1" spans="2:4">
      <c r="B2" s="197"/>
      <c r="C2" s="197"/>
      <c r="D2" s="197" t="s">
        <v>3</v>
      </c>
    </row>
    <row r="3" s="194" customFormat="1" ht="30" customHeight="1" spans="1:4">
      <c r="A3" s="198" t="s">
        <v>67</v>
      </c>
      <c r="B3" s="199" t="s">
        <v>5</v>
      </c>
      <c r="C3" s="198" t="s">
        <v>68</v>
      </c>
      <c r="D3" s="199" t="s">
        <v>5</v>
      </c>
    </row>
    <row r="4" s="194" customFormat="1" ht="24" customHeight="1" spans="1:4">
      <c r="A4" s="200" t="s">
        <v>713</v>
      </c>
      <c r="B4" s="201">
        <v>4530</v>
      </c>
      <c r="C4" s="202" t="s">
        <v>714</v>
      </c>
      <c r="D4" s="201">
        <v>3171</v>
      </c>
    </row>
    <row r="5" s="194" customFormat="1" ht="24" customHeight="1" spans="1:4">
      <c r="A5" s="200" t="s">
        <v>71</v>
      </c>
      <c r="B5" s="201"/>
      <c r="C5" s="200" t="s">
        <v>72</v>
      </c>
      <c r="D5" s="201">
        <v>1359</v>
      </c>
    </row>
    <row r="6" ht="24" customHeight="1" spans="1:4">
      <c r="A6" s="203" t="s">
        <v>715</v>
      </c>
      <c r="B6" s="188"/>
      <c r="C6" s="204" t="s">
        <v>730</v>
      </c>
      <c r="D6" s="188"/>
    </row>
    <row r="7" ht="24" customHeight="1" spans="1:4">
      <c r="A7" s="203" t="s">
        <v>731</v>
      </c>
      <c r="B7" s="188"/>
      <c r="C7" s="203" t="s">
        <v>716</v>
      </c>
      <c r="D7" s="188"/>
    </row>
    <row r="8" ht="24" customHeight="1" spans="1:4">
      <c r="A8" s="203" t="s">
        <v>717</v>
      </c>
      <c r="B8" s="188"/>
      <c r="C8" s="204" t="s">
        <v>718</v>
      </c>
      <c r="D8" s="188">
        <v>1359</v>
      </c>
    </row>
    <row r="9" ht="24" customHeight="1" spans="1:4">
      <c r="A9" s="205"/>
      <c r="B9" s="206"/>
      <c r="C9" s="207"/>
      <c r="D9" s="206"/>
    </row>
    <row r="10" ht="24" customHeight="1" spans="1:4">
      <c r="A10" s="208" t="s">
        <v>114</v>
      </c>
      <c r="B10" s="201">
        <v>4530</v>
      </c>
      <c r="C10" s="208" t="s">
        <v>115</v>
      </c>
      <c r="D10" s="201">
        <f>D4+D5</f>
        <v>4530</v>
      </c>
    </row>
    <row r="11" ht="24" customHeight="1"/>
    <row r="12" ht="24" customHeight="1"/>
    <row r="13" ht="24" customHeight="1"/>
    <row r="14" ht="24" customHeight="1"/>
    <row r="15" ht="24" customHeight="1"/>
    <row r="16"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sheetData>
  <mergeCells count="1">
    <mergeCell ref="A1:D1"/>
  </mergeCells>
  <printOptions horizontalCentered="1"/>
  <pageMargins left="0.590277777777778" right="0.590277777777778" top="0.786805555555556" bottom="0.786805555555556" header="0.5" footer="0.5"/>
  <pageSetup paperSize="9" scale="91" fitToHeight="0" orientation="portrait" horizont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3"/>
  <sheetViews>
    <sheetView view="pageBreakPreview" zoomScaleNormal="100" zoomScaleSheetLayoutView="100" workbookViewId="0">
      <selection activeCell="E33" sqref="E33"/>
    </sheetView>
  </sheetViews>
  <sheetFormatPr defaultColWidth="9" defaultRowHeight="14.25" outlineLevelCol="3"/>
  <cols>
    <col min="1" max="1" width="45" style="177" customWidth="1"/>
    <col min="2" max="4" width="11.25" style="177" customWidth="1"/>
    <col min="5" max="32" width="9" style="177"/>
    <col min="33" max="16384" width="60.625" style="177"/>
  </cols>
  <sheetData>
    <row r="1" s="175" customFormat="1" ht="60" customHeight="1" spans="1:4">
      <c r="A1" s="178" t="s">
        <v>732</v>
      </c>
      <c r="B1" s="179"/>
      <c r="C1" s="179"/>
      <c r="D1" s="179"/>
    </row>
    <row r="2" s="176" customFormat="1" ht="27" customHeight="1" spans="4:4">
      <c r="D2" s="180" t="s">
        <v>674</v>
      </c>
    </row>
    <row r="3" ht="36.75" customHeight="1" spans="1:4">
      <c r="A3" s="181" t="s">
        <v>733</v>
      </c>
      <c r="B3" s="182" t="s">
        <v>734</v>
      </c>
      <c r="C3" s="182" t="s">
        <v>5</v>
      </c>
      <c r="D3" s="182" t="s">
        <v>735</v>
      </c>
    </row>
    <row r="4" ht="24" customHeight="1" spans="1:4">
      <c r="A4" s="183" t="s">
        <v>697</v>
      </c>
      <c r="B4" s="184"/>
      <c r="C4" s="184"/>
      <c r="D4" s="184"/>
    </row>
    <row r="5" ht="24" customHeight="1" spans="1:4">
      <c r="A5" s="185" t="s">
        <v>727</v>
      </c>
      <c r="B5" s="184"/>
      <c r="C5" s="184"/>
      <c r="D5" s="184"/>
    </row>
    <row r="6" ht="24" customHeight="1" spans="1:4">
      <c r="A6" s="186" t="s">
        <v>699</v>
      </c>
      <c r="B6" s="184"/>
      <c r="C6" s="184"/>
      <c r="D6" s="184"/>
    </row>
    <row r="7" ht="24" customHeight="1" spans="1:4">
      <c r="A7" s="186" t="s">
        <v>700</v>
      </c>
      <c r="B7" s="184"/>
      <c r="C7" s="184"/>
      <c r="D7" s="184"/>
    </row>
    <row r="8" ht="24" customHeight="1" spans="1:4">
      <c r="A8" s="186" t="s">
        <v>701</v>
      </c>
      <c r="B8" s="184"/>
      <c r="C8" s="184"/>
      <c r="D8" s="184"/>
    </row>
    <row r="9" ht="24" customHeight="1" spans="1:4">
      <c r="A9" s="185"/>
      <c r="B9" s="187"/>
      <c r="C9" s="188"/>
      <c r="D9" s="189"/>
    </row>
    <row r="10" ht="24" customHeight="1" spans="1:4">
      <c r="A10" s="190" t="s">
        <v>34</v>
      </c>
      <c r="B10" s="191"/>
      <c r="C10" s="191"/>
      <c r="D10" s="189"/>
    </row>
    <row r="11" ht="24" customHeight="1" spans="1:1">
      <c r="A11" s="177" t="s">
        <v>672</v>
      </c>
    </row>
    <row r="12" ht="24" customHeight="1"/>
    <row r="13" ht="24" customHeight="1"/>
    <row r="14" ht="24" customHeight="1"/>
    <row r="15" ht="24" customHeight="1"/>
    <row r="16"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sheetData>
  <mergeCells count="1">
    <mergeCell ref="A1:D1"/>
  </mergeCells>
  <printOptions horizontalCentered="1"/>
  <pageMargins left="0.590277777777778" right="0.590277777777778" top="0.786805555555556" bottom="0.786805555555556" header="0.5" footer="0.5"/>
  <pageSetup paperSize="9" orientation="portrait" horizont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T94"/>
  <sheetViews>
    <sheetView showZeros="0" view="pageBreakPreview" zoomScaleNormal="100" zoomScaleSheetLayoutView="100" workbookViewId="0">
      <selection activeCell="A1" sqref="A1:B1"/>
    </sheetView>
  </sheetViews>
  <sheetFormatPr defaultColWidth="8.875" defaultRowHeight="15.75"/>
  <cols>
    <col min="1" max="1" width="48.125" style="134" customWidth="1"/>
    <col min="2" max="2" width="32.75" style="134" customWidth="1"/>
    <col min="3" max="3" width="9" style="134"/>
    <col min="4" max="226" width="8.875" style="134"/>
    <col min="227" max="16384" width="8.875" style="135"/>
  </cols>
  <sheetData>
    <row r="1" s="169" customFormat="1" ht="42" customHeight="1" spans="1:228">
      <c r="A1" s="170" t="s">
        <v>736</v>
      </c>
      <c r="B1" s="170"/>
      <c r="HS1" s="129"/>
      <c r="HT1" s="129"/>
    </row>
    <row r="2" s="137" customFormat="1" ht="27" customHeight="1" spans="2:228">
      <c r="B2" s="130" t="s">
        <v>3</v>
      </c>
      <c r="HS2" s="130"/>
      <c r="HT2" s="130"/>
    </row>
    <row r="3" s="160" customFormat="1" ht="30" customHeight="1" spans="1:228">
      <c r="A3" s="171" t="s">
        <v>668</v>
      </c>
      <c r="B3" s="172" t="s">
        <v>5</v>
      </c>
      <c r="HS3" s="151"/>
      <c r="HT3" s="151"/>
    </row>
    <row r="4" s="160" customFormat="1" ht="24" customHeight="1" spans="1:226">
      <c r="A4" s="154" t="s">
        <v>737</v>
      </c>
      <c r="B4" s="161">
        <f>SUM(B5:B9)</f>
        <v>0</v>
      </c>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AN4" s="134"/>
      <c r="AO4" s="134"/>
      <c r="AP4" s="134"/>
      <c r="AQ4" s="134"/>
      <c r="AR4" s="134"/>
      <c r="AS4" s="134"/>
      <c r="AT4" s="134"/>
      <c r="AU4" s="134"/>
      <c r="AV4" s="134"/>
      <c r="AW4" s="134"/>
      <c r="AX4" s="134"/>
      <c r="AY4" s="134"/>
      <c r="AZ4" s="134"/>
      <c r="BA4" s="134"/>
      <c r="BB4" s="134"/>
      <c r="BC4" s="134"/>
      <c r="BD4" s="134"/>
      <c r="BE4" s="134"/>
      <c r="BF4" s="134"/>
      <c r="BG4" s="134"/>
      <c r="BH4" s="134"/>
      <c r="BI4" s="134"/>
      <c r="BJ4" s="134"/>
      <c r="BK4" s="134"/>
      <c r="BL4" s="134"/>
      <c r="BM4" s="134"/>
      <c r="BN4" s="134"/>
      <c r="BO4" s="134"/>
      <c r="BP4" s="134"/>
      <c r="BQ4" s="134"/>
      <c r="BR4" s="134"/>
      <c r="BS4" s="134"/>
      <c r="BT4" s="134"/>
      <c r="BU4" s="134"/>
      <c r="BV4" s="134"/>
      <c r="BW4" s="134"/>
      <c r="BX4" s="134"/>
      <c r="BY4" s="134"/>
      <c r="BZ4" s="134"/>
      <c r="CA4" s="134"/>
      <c r="CB4" s="134"/>
      <c r="CC4" s="134"/>
      <c r="CD4" s="134"/>
      <c r="CE4" s="134"/>
      <c r="CF4" s="134"/>
      <c r="CG4" s="134"/>
      <c r="CH4" s="134"/>
      <c r="CI4" s="134"/>
      <c r="CJ4" s="134"/>
      <c r="CK4" s="134"/>
      <c r="CL4" s="134"/>
      <c r="CM4" s="134"/>
      <c r="CN4" s="134"/>
      <c r="CO4" s="134"/>
      <c r="CP4" s="134"/>
      <c r="CQ4" s="134"/>
      <c r="CR4" s="134"/>
      <c r="CS4" s="134"/>
      <c r="CT4" s="134"/>
      <c r="CU4" s="134"/>
      <c r="CV4" s="134"/>
      <c r="CW4" s="134"/>
      <c r="CX4" s="134"/>
      <c r="CY4" s="134"/>
      <c r="CZ4" s="134"/>
      <c r="DA4" s="134"/>
      <c r="DB4" s="134"/>
      <c r="DC4" s="134"/>
      <c r="DD4" s="134"/>
      <c r="DE4" s="134"/>
      <c r="DF4" s="134"/>
      <c r="DG4" s="134"/>
      <c r="DH4" s="134"/>
      <c r="DI4" s="134"/>
      <c r="DJ4" s="134"/>
      <c r="DK4" s="134"/>
      <c r="DL4" s="134"/>
      <c r="DM4" s="134"/>
      <c r="DN4" s="134"/>
      <c r="DO4" s="134"/>
      <c r="DP4" s="134"/>
      <c r="DQ4" s="134"/>
      <c r="DR4" s="134"/>
      <c r="DS4" s="134"/>
      <c r="DT4" s="134"/>
      <c r="DU4" s="134"/>
      <c r="DV4" s="134"/>
      <c r="DW4" s="134"/>
      <c r="DX4" s="134"/>
      <c r="DY4" s="134"/>
      <c r="DZ4" s="134"/>
      <c r="EA4" s="134"/>
      <c r="EB4" s="134"/>
      <c r="EC4" s="134"/>
      <c r="ED4" s="134"/>
      <c r="EE4" s="134"/>
      <c r="EF4" s="134"/>
      <c r="EG4" s="134"/>
      <c r="EH4" s="134"/>
      <c r="EI4" s="134"/>
      <c r="EJ4" s="134"/>
      <c r="EK4" s="134"/>
      <c r="EL4" s="134"/>
      <c r="EM4" s="134"/>
      <c r="EN4" s="134"/>
      <c r="EO4" s="134"/>
      <c r="EP4" s="134"/>
      <c r="EQ4" s="134"/>
      <c r="ER4" s="134"/>
      <c r="ES4" s="134"/>
      <c r="ET4" s="134"/>
      <c r="EU4" s="134"/>
      <c r="EV4" s="134"/>
      <c r="EW4" s="134"/>
      <c r="EX4" s="134"/>
      <c r="EY4" s="134"/>
      <c r="EZ4" s="134"/>
      <c r="FA4" s="134"/>
      <c r="FB4" s="134"/>
      <c r="FC4" s="134"/>
      <c r="FD4" s="134"/>
      <c r="FE4" s="134"/>
      <c r="FF4" s="134"/>
      <c r="FG4" s="134"/>
      <c r="FH4" s="134"/>
      <c r="FI4" s="134"/>
      <c r="FJ4" s="134"/>
      <c r="FK4" s="134"/>
      <c r="FL4" s="134"/>
      <c r="FM4" s="134"/>
      <c r="FN4" s="134"/>
      <c r="FO4" s="134"/>
      <c r="FP4" s="134"/>
      <c r="FQ4" s="134"/>
      <c r="FR4" s="134"/>
      <c r="FS4" s="134"/>
      <c r="FT4" s="134"/>
      <c r="FU4" s="134"/>
      <c r="FV4" s="134"/>
      <c r="FW4" s="134"/>
      <c r="FX4" s="134"/>
      <c r="FY4" s="134"/>
      <c r="FZ4" s="134"/>
      <c r="GA4" s="134"/>
      <c r="GB4" s="134"/>
      <c r="GC4" s="134"/>
      <c r="GD4" s="134"/>
      <c r="GE4" s="134"/>
      <c r="GF4" s="134"/>
      <c r="GG4" s="134"/>
      <c r="GH4" s="134"/>
      <c r="GI4" s="134"/>
      <c r="GJ4" s="134"/>
      <c r="GK4" s="134"/>
      <c r="GL4" s="134"/>
      <c r="GM4" s="134"/>
      <c r="GN4" s="134"/>
      <c r="GO4" s="134"/>
      <c r="GP4" s="134"/>
      <c r="GQ4" s="134"/>
      <c r="GR4" s="134"/>
      <c r="GS4" s="134"/>
      <c r="GT4" s="134"/>
      <c r="GU4" s="134"/>
      <c r="GV4" s="134"/>
      <c r="GW4" s="134"/>
      <c r="GX4" s="134"/>
      <c r="GY4" s="134"/>
      <c r="GZ4" s="134"/>
      <c r="HA4" s="134"/>
      <c r="HB4" s="134"/>
      <c r="HC4" s="134"/>
      <c r="HD4" s="134"/>
      <c r="HE4" s="134"/>
      <c r="HF4" s="134"/>
      <c r="HG4" s="134"/>
      <c r="HH4" s="134"/>
      <c r="HI4" s="134"/>
      <c r="HJ4" s="134"/>
      <c r="HK4" s="134"/>
      <c r="HL4" s="134"/>
      <c r="HM4" s="134"/>
      <c r="HN4" s="134"/>
      <c r="HO4" s="134"/>
      <c r="HP4" s="134"/>
      <c r="HQ4" s="134"/>
      <c r="HR4" s="134"/>
    </row>
    <row r="5" s="134" customFormat="1" ht="24" customHeight="1" spans="1:228">
      <c r="A5" s="42" t="s">
        <v>738</v>
      </c>
      <c r="B5" s="157"/>
      <c r="HS5" s="135"/>
      <c r="HT5" s="135"/>
    </row>
    <row r="6" s="134" customFormat="1" ht="24" customHeight="1" spans="1:228">
      <c r="A6" s="143" t="s">
        <v>739</v>
      </c>
      <c r="B6" s="157"/>
      <c r="HS6" s="135"/>
      <c r="HT6" s="135"/>
    </row>
    <row r="7" s="134" customFormat="1" ht="24" customHeight="1" spans="1:228">
      <c r="A7" s="143" t="s">
        <v>740</v>
      </c>
      <c r="B7" s="157"/>
      <c r="HS7" s="135"/>
      <c r="HT7" s="135"/>
    </row>
    <row r="8" s="134" customFormat="1" ht="24" customHeight="1" spans="1:228">
      <c r="A8" s="143" t="s">
        <v>741</v>
      </c>
      <c r="B8" s="157"/>
      <c r="HS8" s="135"/>
      <c r="HT8" s="135"/>
    </row>
    <row r="9" s="134" customFormat="1" ht="24" customHeight="1" spans="1:228">
      <c r="A9" s="162" t="s">
        <v>742</v>
      </c>
      <c r="B9" s="157"/>
      <c r="HS9" s="135"/>
      <c r="HT9" s="135"/>
    </row>
    <row r="10" s="160" customFormat="1" ht="24" customHeight="1" spans="1:226">
      <c r="A10" s="154" t="s">
        <v>743</v>
      </c>
      <c r="B10" s="161">
        <f>SUM(B11:B14)</f>
        <v>0</v>
      </c>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4"/>
      <c r="AU10" s="134"/>
      <c r="AV10" s="134"/>
      <c r="AW10" s="134"/>
      <c r="AX10" s="134"/>
      <c r="AY10" s="134"/>
      <c r="AZ10" s="134"/>
      <c r="BA10" s="134"/>
      <c r="BB10" s="134"/>
      <c r="BC10" s="134"/>
      <c r="BD10" s="134"/>
      <c r="BE10" s="134"/>
      <c r="BF10" s="134"/>
      <c r="BG10" s="134"/>
      <c r="BH10" s="134"/>
      <c r="BI10" s="134"/>
      <c r="BJ10" s="134"/>
      <c r="BK10" s="134"/>
      <c r="BL10" s="134"/>
      <c r="BM10" s="134"/>
      <c r="BN10" s="134"/>
      <c r="BO10" s="134"/>
      <c r="BP10" s="134"/>
      <c r="BQ10" s="134"/>
      <c r="BR10" s="134"/>
      <c r="BS10" s="134"/>
      <c r="BT10" s="134"/>
      <c r="BU10" s="134"/>
      <c r="BV10" s="134"/>
      <c r="BW10" s="134"/>
      <c r="BX10" s="134"/>
      <c r="BY10" s="134"/>
      <c r="BZ10" s="134"/>
      <c r="CA10" s="134"/>
      <c r="CB10" s="134"/>
      <c r="CC10" s="134"/>
      <c r="CD10" s="134"/>
      <c r="CE10" s="134"/>
      <c r="CF10" s="134"/>
      <c r="CG10" s="134"/>
      <c r="CH10" s="134"/>
      <c r="CI10" s="134"/>
      <c r="CJ10" s="134"/>
      <c r="CK10" s="134"/>
      <c r="CL10" s="134"/>
      <c r="CM10" s="134"/>
      <c r="CN10" s="134"/>
      <c r="CO10" s="134"/>
      <c r="CP10" s="134"/>
      <c r="CQ10" s="134"/>
      <c r="CR10" s="134"/>
      <c r="CS10" s="134"/>
      <c r="CT10" s="134"/>
      <c r="CU10" s="134"/>
      <c r="CV10" s="134"/>
      <c r="CW10" s="134"/>
      <c r="CX10" s="134"/>
      <c r="CY10" s="134"/>
      <c r="CZ10" s="134"/>
      <c r="DA10" s="134"/>
      <c r="DB10" s="134"/>
      <c r="DC10" s="134"/>
      <c r="DD10" s="134"/>
      <c r="DE10" s="134"/>
      <c r="DF10" s="134"/>
      <c r="DG10" s="134"/>
      <c r="DH10" s="134"/>
      <c r="DI10" s="134"/>
      <c r="DJ10" s="134"/>
      <c r="DK10" s="134"/>
      <c r="DL10" s="134"/>
      <c r="DM10" s="134"/>
      <c r="DN10" s="134"/>
      <c r="DO10" s="134"/>
      <c r="DP10" s="134"/>
      <c r="DQ10" s="134"/>
      <c r="DR10" s="134"/>
      <c r="DS10" s="134"/>
      <c r="DT10" s="134"/>
      <c r="DU10" s="134"/>
      <c r="DV10" s="134"/>
      <c r="DW10" s="134"/>
      <c r="DX10" s="134"/>
      <c r="DY10" s="134"/>
      <c r="DZ10" s="134"/>
      <c r="EA10" s="134"/>
      <c r="EB10" s="134"/>
      <c r="EC10" s="134"/>
      <c r="ED10" s="134"/>
      <c r="EE10" s="134"/>
      <c r="EF10" s="134"/>
      <c r="EG10" s="134"/>
      <c r="EH10" s="134"/>
      <c r="EI10" s="134"/>
      <c r="EJ10" s="134"/>
      <c r="EK10" s="134"/>
      <c r="EL10" s="134"/>
      <c r="EM10" s="134"/>
      <c r="EN10" s="134"/>
      <c r="EO10" s="134"/>
      <c r="EP10" s="134"/>
      <c r="EQ10" s="134"/>
      <c r="ER10" s="134"/>
      <c r="ES10" s="134"/>
      <c r="ET10" s="134"/>
      <c r="EU10" s="134"/>
      <c r="EV10" s="134"/>
      <c r="EW10" s="134"/>
      <c r="EX10" s="134"/>
      <c r="EY10" s="134"/>
      <c r="EZ10" s="134"/>
      <c r="FA10" s="134"/>
      <c r="FB10" s="134"/>
      <c r="FC10" s="134"/>
      <c r="FD10" s="134"/>
      <c r="FE10" s="134"/>
      <c r="FF10" s="134"/>
      <c r="FG10" s="134"/>
      <c r="FH10" s="134"/>
      <c r="FI10" s="134"/>
      <c r="FJ10" s="134"/>
      <c r="FK10" s="134"/>
      <c r="FL10" s="134"/>
      <c r="FM10" s="134"/>
      <c r="FN10" s="134"/>
      <c r="FO10" s="134"/>
      <c r="FP10" s="134"/>
      <c r="FQ10" s="134"/>
      <c r="FR10" s="134"/>
      <c r="FS10" s="134"/>
      <c r="FT10" s="134"/>
      <c r="FU10" s="134"/>
      <c r="FV10" s="134"/>
      <c r="FW10" s="134"/>
      <c r="FX10" s="134"/>
      <c r="FY10" s="134"/>
      <c r="FZ10" s="134"/>
      <c r="GA10" s="134"/>
      <c r="GB10" s="134"/>
      <c r="GC10" s="134"/>
      <c r="GD10" s="134"/>
      <c r="GE10" s="134"/>
      <c r="GF10" s="134"/>
      <c r="GG10" s="134"/>
      <c r="GH10" s="134"/>
      <c r="GI10" s="134"/>
      <c r="GJ10" s="134"/>
      <c r="GK10" s="134"/>
      <c r="GL10" s="134"/>
      <c r="GM10" s="134"/>
      <c r="GN10" s="134"/>
      <c r="GO10" s="134"/>
      <c r="GP10" s="134"/>
      <c r="GQ10" s="134"/>
      <c r="GR10" s="134"/>
      <c r="GS10" s="134"/>
      <c r="GT10" s="134"/>
      <c r="GU10" s="134"/>
      <c r="GV10" s="134"/>
      <c r="GW10" s="134"/>
      <c r="GX10" s="134"/>
      <c r="GY10" s="134"/>
      <c r="GZ10" s="134"/>
      <c r="HA10" s="134"/>
      <c r="HB10" s="134"/>
      <c r="HC10" s="134"/>
      <c r="HD10" s="134"/>
      <c r="HE10" s="134"/>
      <c r="HF10" s="134"/>
      <c r="HG10" s="134"/>
      <c r="HH10" s="134"/>
      <c r="HI10" s="134"/>
      <c r="HJ10" s="134"/>
      <c r="HK10" s="134"/>
      <c r="HL10" s="134"/>
      <c r="HM10" s="134"/>
      <c r="HN10" s="134"/>
      <c r="HO10" s="134"/>
      <c r="HP10" s="134"/>
      <c r="HQ10" s="134"/>
      <c r="HR10" s="134"/>
    </row>
    <row r="11" s="134" customFormat="1" ht="24" customHeight="1" spans="1:228">
      <c r="A11" s="42" t="s">
        <v>744</v>
      </c>
      <c r="B11" s="157"/>
      <c r="HS11" s="135"/>
      <c r="HT11" s="135"/>
    </row>
    <row r="12" s="134" customFormat="1" ht="24" customHeight="1" spans="1:228">
      <c r="A12" s="143" t="s">
        <v>745</v>
      </c>
      <c r="B12" s="157"/>
      <c r="HS12" s="135"/>
      <c r="HT12" s="135"/>
    </row>
    <row r="13" s="134" customFormat="1" ht="24" customHeight="1" spans="1:228">
      <c r="A13" s="143" t="s">
        <v>746</v>
      </c>
      <c r="B13" s="157"/>
      <c r="HS13" s="135"/>
      <c r="HT13" s="135"/>
    </row>
    <row r="14" s="134" customFormat="1" ht="24" customHeight="1" spans="1:228">
      <c r="A14" s="143" t="s">
        <v>747</v>
      </c>
      <c r="B14" s="157"/>
      <c r="HS14" s="135"/>
      <c r="HT14" s="135"/>
    </row>
    <row r="15" s="160" customFormat="1" ht="24" customHeight="1" spans="1:226">
      <c r="A15" s="154" t="s">
        <v>748</v>
      </c>
      <c r="B15" s="161">
        <f>SUM(B16:B19)</f>
        <v>0</v>
      </c>
      <c r="C15" s="134"/>
      <c r="D15" s="134"/>
      <c r="E15" s="134"/>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134"/>
      <c r="AD15" s="134"/>
      <c r="AE15" s="134"/>
      <c r="AF15" s="134"/>
      <c r="AG15" s="134"/>
      <c r="AH15" s="134"/>
      <c r="AI15" s="134"/>
      <c r="AJ15" s="134"/>
      <c r="AK15" s="134"/>
      <c r="AL15" s="134"/>
      <c r="AM15" s="134"/>
      <c r="AN15" s="134"/>
      <c r="AO15" s="134"/>
      <c r="AP15" s="134"/>
      <c r="AQ15" s="134"/>
      <c r="AR15" s="134"/>
      <c r="AS15" s="134"/>
      <c r="AT15" s="134"/>
      <c r="AU15" s="134"/>
      <c r="AV15" s="134"/>
      <c r="AW15" s="134"/>
      <c r="AX15" s="134"/>
      <c r="AY15" s="134"/>
      <c r="AZ15" s="134"/>
      <c r="BA15" s="134"/>
      <c r="BB15" s="134"/>
      <c r="BC15" s="134"/>
      <c r="BD15" s="134"/>
      <c r="BE15" s="134"/>
      <c r="BF15" s="134"/>
      <c r="BG15" s="134"/>
      <c r="BH15" s="134"/>
      <c r="BI15" s="134"/>
      <c r="BJ15" s="134"/>
      <c r="BK15" s="134"/>
      <c r="BL15" s="134"/>
      <c r="BM15" s="134"/>
      <c r="BN15" s="134"/>
      <c r="BO15" s="134"/>
      <c r="BP15" s="134"/>
      <c r="BQ15" s="134"/>
      <c r="BR15" s="134"/>
      <c r="BS15" s="134"/>
      <c r="BT15" s="134"/>
      <c r="BU15" s="134"/>
      <c r="BV15" s="134"/>
      <c r="BW15" s="134"/>
      <c r="BX15" s="134"/>
      <c r="BY15" s="134"/>
      <c r="BZ15" s="134"/>
      <c r="CA15" s="134"/>
      <c r="CB15" s="134"/>
      <c r="CC15" s="134"/>
      <c r="CD15" s="134"/>
      <c r="CE15" s="134"/>
      <c r="CF15" s="134"/>
      <c r="CG15" s="134"/>
      <c r="CH15" s="134"/>
      <c r="CI15" s="134"/>
      <c r="CJ15" s="134"/>
      <c r="CK15" s="134"/>
      <c r="CL15" s="134"/>
      <c r="CM15" s="134"/>
      <c r="CN15" s="134"/>
      <c r="CO15" s="134"/>
      <c r="CP15" s="134"/>
      <c r="CQ15" s="134"/>
      <c r="CR15" s="134"/>
      <c r="CS15" s="134"/>
      <c r="CT15" s="134"/>
      <c r="CU15" s="134"/>
      <c r="CV15" s="134"/>
      <c r="CW15" s="134"/>
      <c r="CX15" s="134"/>
      <c r="CY15" s="134"/>
      <c r="CZ15" s="134"/>
      <c r="DA15" s="134"/>
      <c r="DB15" s="134"/>
      <c r="DC15" s="134"/>
      <c r="DD15" s="134"/>
      <c r="DE15" s="134"/>
      <c r="DF15" s="134"/>
      <c r="DG15" s="134"/>
      <c r="DH15" s="134"/>
      <c r="DI15" s="134"/>
      <c r="DJ15" s="134"/>
      <c r="DK15" s="134"/>
      <c r="DL15" s="134"/>
      <c r="DM15" s="134"/>
      <c r="DN15" s="134"/>
      <c r="DO15" s="134"/>
      <c r="DP15" s="134"/>
      <c r="DQ15" s="134"/>
      <c r="DR15" s="134"/>
      <c r="DS15" s="134"/>
      <c r="DT15" s="134"/>
      <c r="DU15" s="134"/>
      <c r="DV15" s="134"/>
      <c r="DW15" s="134"/>
      <c r="DX15" s="134"/>
      <c r="DY15" s="134"/>
      <c r="DZ15" s="134"/>
      <c r="EA15" s="134"/>
      <c r="EB15" s="134"/>
      <c r="EC15" s="134"/>
      <c r="ED15" s="134"/>
      <c r="EE15" s="134"/>
      <c r="EF15" s="134"/>
      <c r="EG15" s="134"/>
      <c r="EH15" s="134"/>
      <c r="EI15" s="134"/>
      <c r="EJ15" s="134"/>
      <c r="EK15" s="134"/>
      <c r="EL15" s="134"/>
      <c r="EM15" s="134"/>
      <c r="EN15" s="134"/>
      <c r="EO15" s="134"/>
      <c r="EP15" s="134"/>
      <c r="EQ15" s="134"/>
      <c r="ER15" s="134"/>
      <c r="ES15" s="134"/>
      <c r="ET15" s="134"/>
      <c r="EU15" s="134"/>
      <c r="EV15" s="134"/>
      <c r="EW15" s="134"/>
      <c r="EX15" s="134"/>
      <c r="EY15" s="134"/>
      <c r="EZ15" s="134"/>
      <c r="FA15" s="134"/>
      <c r="FB15" s="134"/>
      <c r="FC15" s="134"/>
      <c r="FD15" s="134"/>
      <c r="FE15" s="134"/>
      <c r="FF15" s="134"/>
      <c r="FG15" s="134"/>
      <c r="FH15" s="134"/>
      <c r="FI15" s="134"/>
      <c r="FJ15" s="134"/>
      <c r="FK15" s="134"/>
      <c r="FL15" s="134"/>
      <c r="FM15" s="134"/>
      <c r="FN15" s="134"/>
      <c r="FO15" s="134"/>
      <c r="FP15" s="134"/>
      <c r="FQ15" s="134"/>
      <c r="FR15" s="134"/>
      <c r="FS15" s="134"/>
      <c r="FT15" s="134"/>
      <c r="FU15" s="134"/>
      <c r="FV15" s="134"/>
      <c r="FW15" s="134"/>
      <c r="FX15" s="134"/>
      <c r="FY15" s="134"/>
      <c r="FZ15" s="134"/>
      <c r="GA15" s="134"/>
      <c r="GB15" s="134"/>
      <c r="GC15" s="134"/>
      <c r="GD15" s="134"/>
      <c r="GE15" s="134"/>
      <c r="GF15" s="134"/>
      <c r="GG15" s="134"/>
      <c r="GH15" s="134"/>
      <c r="GI15" s="134"/>
      <c r="GJ15" s="134"/>
      <c r="GK15" s="134"/>
      <c r="GL15" s="134"/>
      <c r="GM15" s="134"/>
      <c r="GN15" s="134"/>
      <c r="GO15" s="134"/>
      <c r="GP15" s="134"/>
      <c r="GQ15" s="134"/>
      <c r="GR15" s="134"/>
      <c r="GS15" s="134"/>
      <c r="GT15" s="134"/>
      <c r="GU15" s="134"/>
      <c r="GV15" s="134"/>
      <c r="GW15" s="134"/>
      <c r="GX15" s="134"/>
      <c r="GY15" s="134"/>
      <c r="GZ15" s="134"/>
      <c r="HA15" s="134"/>
      <c r="HB15" s="134"/>
      <c r="HC15" s="134"/>
      <c r="HD15" s="134"/>
      <c r="HE15" s="134"/>
      <c r="HF15" s="134"/>
      <c r="HG15" s="134"/>
      <c r="HH15" s="134"/>
      <c r="HI15" s="134"/>
      <c r="HJ15" s="134"/>
      <c r="HK15" s="134"/>
      <c r="HL15" s="134"/>
      <c r="HM15" s="134"/>
      <c r="HN15" s="134"/>
      <c r="HO15" s="134"/>
      <c r="HP15" s="134"/>
      <c r="HQ15" s="134"/>
      <c r="HR15" s="134"/>
    </row>
    <row r="16" s="134" customFormat="1" ht="24" customHeight="1" spans="1:228">
      <c r="A16" s="42" t="s">
        <v>749</v>
      </c>
      <c r="B16" s="157"/>
      <c r="HS16" s="135"/>
      <c r="HT16" s="135"/>
    </row>
    <row r="17" s="134" customFormat="1" ht="24" customHeight="1" spans="1:228">
      <c r="A17" s="42" t="s">
        <v>750</v>
      </c>
      <c r="B17" s="157"/>
      <c r="HS17" s="135"/>
      <c r="HT17" s="135"/>
    </row>
    <row r="18" s="134" customFormat="1" ht="24" customHeight="1" spans="1:228">
      <c r="A18" s="42" t="s">
        <v>751</v>
      </c>
      <c r="B18" s="157"/>
      <c r="HS18" s="135"/>
      <c r="HT18" s="135"/>
    </row>
    <row r="19" s="134" customFormat="1" ht="24" customHeight="1" spans="1:228">
      <c r="A19" s="42" t="s">
        <v>752</v>
      </c>
      <c r="B19" s="157"/>
      <c r="HS19" s="135"/>
      <c r="HT19" s="135"/>
    </row>
    <row r="20" s="160" customFormat="1" ht="24" customHeight="1" spans="1:226">
      <c r="A20" s="154" t="s">
        <v>753</v>
      </c>
      <c r="B20" s="161">
        <f>SUM(B21:B25)</f>
        <v>0</v>
      </c>
      <c r="C20" s="134"/>
      <c r="D20" s="134"/>
      <c r="E20" s="134"/>
      <c r="F20" s="134"/>
      <c r="G20" s="134"/>
      <c r="H20" s="134"/>
      <c r="I20" s="134"/>
      <c r="J20" s="134"/>
      <c r="K20" s="134"/>
      <c r="L20" s="134"/>
      <c r="M20" s="134"/>
      <c r="N20" s="134"/>
      <c r="O20" s="134"/>
      <c r="P20" s="134"/>
      <c r="Q20" s="134"/>
      <c r="R20" s="134"/>
      <c r="S20" s="134"/>
      <c r="T20" s="134"/>
      <c r="U20" s="134"/>
      <c r="V20" s="134"/>
      <c r="W20" s="134"/>
      <c r="X20" s="134"/>
      <c r="Y20" s="134"/>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4"/>
      <c r="BA20" s="134"/>
      <c r="BB20" s="134"/>
      <c r="BC20" s="134"/>
      <c r="BD20" s="134"/>
      <c r="BE20" s="134"/>
      <c r="BF20" s="134"/>
      <c r="BG20" s="134"/>
      <c r="BH20" s="134"/>
      <c r="BI20" s="134"/>
      <c r="BJ20" s="134"/>
      <c r="BK20" s="134"/>
      <c r="BL20" s="134"/>
      <c r="BM20" s="134"/>
      <c r="BN20" s="134"/>
      <c r="BO20" s="134"/>
      <c r="BP20" s="134"/>
      <c r="BQ20" s="134"/>
      <c r="BR20" s="134"/>
      <c r="BS20" s="134"/>
      <c r="BT20" s="134"/>
      <c r="BU20" s="134"/>
      <c r="BV20" s="134"/>
      <c r="BW20" s="134"/>
      <c r="BX20" s="134"/>
      <c r="BY20" s="134"/>
      <c r="BZ20" s="134"/>
      <c r="CA20" s="134"/>
      <c r="CB20" s="134"/>
      <c r="CC20" s="134"/>
      <c r="CD20" s="134"/>
      <c r="CE20" s="134"/>
      <c r="CF20" s="134"/>
      <c r="CG20" s="134"/>
      <c r="CH20" s="134"/>
      <c r="CI20" s="134"/>
      <c r="CJ20" s="134"/>
      <c r="CK20" s="134"/>
      <c r="CL20" s="134"/>
      <c r="CM20" s="134"/>
      <c r="CN20" s="134"/>
      <c r="CO20" s="134"/>
      <c r="CP20" s="134"/>
      <c r="CQ20" s="134"/>
      <c r="CR20" s="134"/>
      <c r="CS20" s="134"/>
      <c r="CT20" s="134"/>
      <c r="CU20" s="134"/>
      <c r="CV20" s="134"/>
      <c r="CW20" s="134"/>
      <c r="CX20" s="134"/>
      <c r="CY20" s="134"/>
      <c r="CZ20" s="134"/>
      <c r="DA20" s="134"/>
      <c r="DB20" s="134"/>
      <c r="DC20" s="134"/>
      <c r="DD20" s="134"/>
      <c r="DE20" s="134"/>
      <c r="DF20" s="134"/>
      <c r="DG20" s="134"/>
      <c r="DH20" s="134"/>
      <c r="DI20" s="134"/>
      <c r="DJ20" s="134"/>
      <c r="DK20" s="134"/>
      <c r="DL20" s="134"/>
      <c r="DM20" s="134"/>
      <c r="DN20" s="134"/>
      <c r="DO20" s="134"/>
      <c r="DP20" s="134"/>
      <c r="DQ20" s="134"/>
      <c r="DR20" s="134"/>
      <c r="DS20" s="134"/>
      <c r="DT20" s="134"/>
      <c r="DU20" s="134"/>
      <c r="DV20" s="134"/>
      <c r="DW20" s="134"/>
      <c r="DX20" s="134"/>
      <c r="DY20" s="134"/>
      <c r="DZ20" s="134"/>
      <c r="EA20" s="134"/>
      <c r="EB20" s="134"/>
      <c r="EC20" s="134"/>
      <c r="ED20" s="134"/>
      <c r="EE20" s="134"/>
      <c r="EF20" s="134"/>
      <c r="EG20" s="134"/>
      <c r="EH20" s="134"/>
      <c r="EI20" s="134"/>
      <c r="EJ20" s="134"/>
      <c r="EK20" s="134"/>
      <c r="EL20" s="134"/>
      <c r="EM20" s="134"/>
      <c r="EN20" s="134"/>
      <c r="EO20" s="134"/>
      <c r="EP20" s="134"/>
      <c r="EQ20" s="134"/>
      <c r="ER20" s="134"/>
      <c r="ES20" s="134"/>
      <c r="ET20" s="134"/>
      <c r="EU20" s="134"/>
      <c r="EV20" s="134"/>
      <c r="EW20" s="134"/>
      <c r="EX20" s="134"/>
      <c r="EY20" s="134"/>
      <c r="EZ20" s="134"/>
      <c r="FA20" s="134"/>
      <c r="FB20" s="134"/>
      <c r="FC20" s="134"/>
      <c r="FD20" s="134"/>
      <c r="FE20" s="134"/>
      <c r="FF20" s="134"/>
      <c r="FG20" s="134"/>
      <c r="FH20" s="134"/>
      <c r="FI20" s="134"/>
      <c r="FJ20" s="134"/>
      <c r="FK20" s="134"/>
      <c r="FL20" s="134"/>
      <c r="FM20" s="134"/>
      <c r="FN20" s="134"/>
      <c r="FO20" s="134"/>
      <c r="FP20" s="134"/>
      <c r="FQ20" s="134"/>
      <c r="FR20" s="134"/>
      <c r="FS20" s="134"/>
      <c r="FT20" s="134"/>
      <c r="FU20" s="134"/>
      <c r="FV20" s="134"/>
      <c r="FW20" s="134"/>
      <c r="FX20" s="134"/>
      <c r="FY20" s="134"/>
      <c r="FZ20" s="134"/>
      <c r="GA20" s="134"/>
      <c r="GB20" s="134"/>
      <c r="GC20" s="134"/>
      <c r="GD20" s="134"/>
      <c r="GE20" s="134"/>
      <c r="GF20" s="134"/>
      <c r="GG20" s="134"/>
      <c r="GH20" s="134"/>
      <c r="GI20" s="134"/>
      <c r="GJ20" s="134"/>
      <c r="GK20" s="134"/>
      <c r="GL20" s="134"/>
      <c r="GM20" s="134"/>
      <c r="GN20" s="134"/>
      <c r="GO20" s="134"/>
      <c r="GP20" s="134"/>
      <c r="GQ20" s="134"/>
      <c r="GR20" s="134"/>
      <c r="GS20" s="134"/>
      <c r="GT20" s="134"/>
      <c r="GU20" s="134"/>
      <c r="GV20" s="134"/>
      <c r="GW20" s="134"/>
      <c r="GX20" s="134"/>
      <c r="GY20" s="134"/>
      <c r="GZ20" s="134"/>
      <c r="HA20" s="134"/>
      <c r="HB20" s="134"/>
      <c r="HC20" s="134"/>
      <c r="HD20" s="134"/>
      <c r="HE20" s="134"/>
      <c r="HF20" s="134"/>
      <c r="HG20" s="134"/>
      <c r="HH20" s="134"/>
      <c r="HI20" s="134"/>
      <c r="HJ20" s="134"/>
      <c r="HK20" s="134"/>
      <c r="HL20" s="134"/>
      <c r="HM20" s="134"/>
      <c r="HN20" s="134"/>
      <c r="HO20" s="134"/>
      <c r="HP20" s="134"/>
      <c r="HQ20" s="134"/>
      <c r="HR20" s="134"/>
    </row>
    <row r="21" s="134" customFormat="1" ht="24" customHeight="1" spans="1:2">
      <c r="A21" s="42" t="s">
        <v>754</v>
      </c>
      <c r="B21" s="157"/>
    </row>
    <row r="22" s="134" customFormat="1" ht="24" customHeight="1" spans="1:2">
      <c r="A22" s="42" t="s">
        <v>755</v>
      </c>
      <c r="B22" s="157"/>
    </row>
    <row r="23" s="134" customFormat="1" ht="24" customHeight="1" spans="1:2">
      <c r="A23" s="42" t="s">
        <v>756</v>
      </c>
      <c r="B23" s="157"/>
    </row>
    <row r="24" s="134" customFormat="1" ht="24" customHeight="1" spans="1:2">
      <c r="A24" s="42" t="s">
        <v>757</v>
      </c>
      <c r="B24" s="157"/>
    </row>
    <row r="25" s="134" customFormat="1" ht="24" customHeight="1" spans="1:2">
      <c r="A25" s="42" t="s">
        <v>758</v>
      </c>
      <c r="B25" s="157"/>
    </row>
    <row r="26" s="160" customFormat="1" ht="24" customHeight="1" spans="1:226">
      <c r="A26" s="141" t="s">
        <v>759</v>
      </c>
      <c r="B26" s="161">
        <f>SUM(B27:B32)</f>
        <v>0</v>
      </c>
      <c r="C26" s="134"/>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134"/>
      <c r="AD26" s="134"/>
      <c r="AE26" s="134"/>
      <c r="AF26" s="134"/>
      <c r="AG26" s="134"/>
      <c r="AH26" s="134"/>
      <c r="AI26" s="134"/>
      <c r="AJ26" s="134"/>
      <c r="AK26" s="134"/>
      <c r="AL26" s="134"/>
      <c r="AM26" s="134"/>
      <c r="AN26" s="134"/>
      <c r="AO26" s="134"/>
      <c r="AP26" s="134"/>
      <c r="AQ26" s="134"/>
      <c r="AR26" s="134"/>
      <c r="AS26" s="134"/>
      <c r="AT26" s="134"/>
      <c r="AU26" s="134"/>
      <c r="AV26" s="134"/>
      <c r="AW26" s="134"/>
      <c r="AX26" s="134"/>
      <c r="AY26" s="134"/>
      <c r="AZ26" s="134"/>
      <c r="BA26" s="134"/>
      <c r="BB26" s="134"/>
      <c r="BC26" s="134"/>
      <c r="BD26" s="134"/>
      <c r="BE26" s="134"/>
      <c r="BF26" s="134"/>
      <c r="BG26" s="134"/>
      <c r="BH26" s="134"/>
      <c r="BI26" s="134"/>
      <c r="BJ26" s="134"/>
      <c r="BK26" s="134"/>
      <c r="BL26" s="134"/>
      <c r="BM26" s="134"/>
      <c r="BN26" s="134"/>
      <c r="BO26" s="134"/>
      <c r="BP26" s="134"/>
      <c r="BQ26" s="134"/>
      <c r="BR26" s="134"/>
      <c r="BS26" s="134"/>
      <c r="BT26" s="134"/>
      <c r="BU26" s="134"/>
      <c r="BV26" s="134"/>
      <c r="BW26" s="134"/>
      <c r="BX26" s="134"/>
      <c r="BY26" s="134"/>
      <c r="BZ26" s="134"/>
      <c r="CA26" s="134"/>
      <c r="CB26" s="134"/>
      <c r="CC26" s="134"/>
      <c r="CD26" s="134"/>
      <c r="CE26" s="134"/>
      <c r="CF26" s="134"/>
      <c r="CG26" s="134"/>
      <c r="CH26" s="134"/>
      <c r="CI26" s="134"/>
      <c r="CJ26" s="134"/>
      <c r="CK26" s="134"/>
      <c r="CL26" s="134"/>
      <c r="CM26" s="134"/>
      <c r="CN26" s="134"/>
      <c r="CO26" s="134"/>
      <c r="CP26" s="134"/>
      <c r="CQ26" s="134"/>
      <c r="CR26" s="134"/>
      <c r="CS26" s="134"/>
      <c r="CT26" s="134"/>
      <c r="CU26" s="134"/>
      <c r="CV26" s="134"/>
      <c r="CW26" s="134"/>
      <c r="CX26" s="134"/>
      <c r="CY26" s="134"/>
      <c r="CZ26" s="134"/>
      <c r="DA26" s="134"/>
      <c r="DB26" s="134"/>
      <c r="DC26" s="134"/>
      <c r="DD26" s="134"/>
      <c r="DE26" s="134"/>
      <c r="DF26" s="134"/>
      <c r="DG26" s="134"/>
      <c r="DH26" s="134"/>
      <c r="DI26" s="134"/>
      <c r="DJ26" s="134"/>
      <c r="DK26" s="134"/>
      <c r="DL26" s="134"/>
      <c r="DM26" s="134"/>
      <c r="DN26" s="134"/>
      <c r="DO26" s="134"/>
      <c r="DP26" s="134"/>
      <c r="DQ26" s="134"/>
      <c r="DR26" s="134"/>
      <c r="DS26" s="134"/>
      <c r="DT26" s="134"/>
      <c r="DU26" s="134"/>
      <c r="DV26" s="134"/>
      <c r="DW26" s="134"/>
      <c r="DX26" s="134"/>
      <c r="DY26" s="134"/>
      <c r="DZ26" s="134"/>
      <c r="EA26" s="134"/>
      <c r="EB26" s="134"/>
      <c r="EC26" s="134"/>
      <c r="ED26" s="134"/>
      <c r="EE26" s="134"/>
      <c r="EF26" s="134"/>
      <c r="EG26" s="134"/>
      <c r="EH26" s="134"/>
      <c r="EI26" s="134"/>
      <c r="EJ26" s="134"/>
      <c r="EK26" s="134"/>
      <c r="EL26" s="134"/>
      <c r="EM26" s="134"/>
      <c r="EN26" s="134"/>
      <c r="EO26" s="134"/>
      <c r="EP26" s="134"/>
      <c r="EQ26" s="134"/>
      <c r="ER26" s="134"/>
      <c r="ES26" s="134"/>
      <c r="ET26" s="134"/>
      <c r="EU26" s="134"/>
      <c r="EV26" s="134"/>
      <c r="EW26" s="134"/>
      <c r="EX26" s="134"/>
      <c r="EY26" s="134"/>
      <c r="EZ26" s="134"/>
      <c r="FA26" s="134"/>
      <c r="FB26" s="134"/>
      <c r="FC26" s="134"/>
      <c r="FD26" s="134"/>
      <c r="FE26" s="134"/>
      <c r="FF26" s="134"/>
      <c r="FG26" s="134"/>
      <c r="FH26" s="134"/>
      <c r="FI26" s="134"/>
      <c r="FJ26" s="134"/>
      <c r="FK26" s="134"/>
      <c r="FL26" s="134"/>
      <c r="FM26" s="134"/>
      <c r="FN26" s="134"/>
      <c r="FO26" s="134"/>
      <c r="FP26" s="134"/>
      <c r="FQ26" s="134"/>
      <c r="FR26" s="134"/>
      <c r="FS26" s="134"/>
      <c r="FT26" s="134"/>
      <c r="FU26" s="134"/>
      <c r="FV26" s="134"/>
      <c r="FW26" s="134"/>
      <c r="FX26" s="134"/>
      <c r="FY26" s="134"/>
      <c r="FZ26" s="134"/>
      <c r="GA26" s="134"/>
      <c r="GB26" s="134"/>
      <c r="GC26" s="134"/>
      <c r="GD26" s="134"/>
      <c r="GE26" s="134"/>
      <c r="GF26" s="134"/>
      <c r="GG26" s="134"/>
      <c r="GH26" s="134"/>
      <c r="GI26" s="134"/>
      <c r="GJ26" s="134"/>
      <c r="GK26" s="134"/>
      <c r="GL26" s="134"/>
      <c r="GM26" s="134"/>
      <c r="GN26" s="134"/>
      <c r="GO26" s="134"/>
      <c r="GP26" s="134"/>
      <c r="GQ26" s="134"/>
      <c r="GR26" s="134"/>
      <c r="GS26" s="134"/>
      <c r="GT26" s="134"/>
      <c r="GU26" s="134"/>
      <c r="GV26" s="134"/>
      <c r="GW26" s="134"/>
      <c r="GX26" s="134"/>
      <c r="GY26" s="134"/>
      <c r="GZ26" s="134"/>
      <c r="HA26" s="134"/>
      <c r="HB26" s="134"/>
      <c r="HC26" s="134"/>
      <c r="HD26" s="134"/>
      <c r="HE26" s="134"/>
      <c r="HF26" s="134"/>
      <c r="HG26" s="134"/>
      <c r="HH26" s="134"/>
      <c r="HI26" s="134"/>
      <c r="HJ26" s="134"/>
      <c r="HK26" s="134"/>
      <c r="HL26" s="134"/>
      <c r="HM26" s="134"/>
      <c r="HN26" s="134"/>
      <c r="HO26" s="134"/>
      <c r="HP26" s="134"/>
      <c r="HQ26" s="134"/>
      <c r="HR26" s="134"/>
    </row>
    <row r="27" s="134" customFormat="1" ht="24" customHeight="1" spans="1:2">
      <c r="A27" s="42" t="s">
        <v>760</v>
      </c>
      <c r="B27" s="157"/>
    </row>
    <row r="28" s="134" customFormat="1" ht="24" customHeight="1" spans="1:2">
      <c r="A28" s="42" t="s">
        <v>761</v>
      </c>
      <c r="B28" s="157"/>
    </row>
    <row r="29" s="134" customFormat="1" ht="24" customHeight="1" spans="1:2">
      <c r="A29" s="42" t="s">
        <v>762</v>
      </c>
      <c r="B29" s="157"/>
    </row>
    <row r="30" s="134" customFormat="1" ht="24" customHeight="1" spans="1:2">
      <c r="A30" s="42" t="s">
        <v>763</v>
      </c>
      <c r="B30" s="157"/>
    </row>
    <row r="31" s="134" customFormat="1" ht="24" customHeight="1" spans="1:2">
      <c r="A31" s="42" t="s">
        <v>764</v>
      </c>
      <c r="B31" s="157"/>
    </row>
    <row r="32" s="134" customFormat="1" ht="24" customHeight="1" spans="1:2">
      <c r="A32" s="42" t="s">
        <v>765</v>
      </c>
      <c r="B32" s="157"/>
    </row>
    <row r="33" s="160" customFormat="1" ht="24" customHeight="1" spans="1:226">
      <c r="A33" s="141" t="s">
        <v>766</v>
      </c>
      <c r="B33" s="161">
        <f>SUM(B34:B38)</f>
        <v>0</v>
      </c>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4"/>
      <c r="BJ33" s="134"/>
      <c r="BK33" s="134"/>
      <c r="BL33" s="134"/>
      <c r="BM33" s="134"/>
      <c r="BN33" s="134"/>
      <c r="BO33" s="134"/>
      <c r="BP33" s="134"/>
      <c r="BQ33" s="134"/>
      <c r="BR33" s="134"/>
      <c r="BS33" s="134"/>
      <c r="BT33" s="134"/>
      <c r="BU33" s="134"/>
      <c r="BV33" s="134"/>
      <c r="BW33" s="134"/>
      <c r="BX33" s="134"/>
      <c r="BY33" s="134"/>
      <c r="BZ33" s="134"/>
      <c r="CA33" s="134"/>
      <c r="CB33" s="134"/>
      <c r="CC33" s="134"/>
      <c r="CD33" s="134"/>
      <c r="CE33" s="134"/>
      <c r="CF33" s="134"/>
      <c r="CG33" s="134"/>
      <c r="CH33" s="134"/>
      <c r="CI33" s="134"/>
      <c r="CJ33" s="134"/>
      <c r="CK33" s="134"/>
      <c r="CL33" s="134"/>
      <c r="CM33" s="134"/>
      <c r="CN33" s="134"/>
      <c r="CO33" s="134"/>
      <c r="CP33" s="134"/>
      <c r="CQ33" s="134"/>
      <c r="CR33" s="134"/>
      <c r="CS33" s="134"/>
      <c r="CT33" s="134"/>
      <c r="CU33" s="134"/>
      <c r="CV33" s="134"/>
      <c r="CW33" s="134"/>
      <c r="CX33" s="134"/>
      <c r="CY33" s="134"/>
      <c r="CZ33" s="134"/>
      <c r="DA33" s="134"/>
      <c r="DB33" s="134"/>
      <c r="DC33" s="134"/>
      <c r="DD33" s="134"/>
      <c r="DE33" s="134"/>
      <c r="DF33" s="134"/>
      <c r="DG33" s="134"/>
      <c r="DH33" s="134"/>
      <c r="DI33" s="134"/>
      <c r="DJ33" s="134"/>
      <c r="DK33" s="134"/>
      <c r="DL33" s="134"/>
      <c r="DM33" s="134"/>
      <c r="DN33" s="134"/>
      <c r="DO33" s="134"/>
      <c r="DP33" s="134"/>
      <c r="DQ33" s="134"/>
      <c r="DR33" s="134"/>
      <c r="DS33" s="134"/>
      <c r="DT33" s="134"/>
      <c r="DU33" s="134"/>
      <c r="DV33" s="134"/>
      <c r="DW33" s="134"/>
      <c r="DX33" s="134"/>
      <c r="DY33" s="134"/>
      <c r="DZ33" s="134"/>
      <c r="EA33" s="134"/>
      <c r="EB33" s="134"/>
      <c r="EC33" s="134"/>
      <c r="ED33" s="134"/>
      <c r="EE33" s="134"/>
      <c r="EF33" s="134"/>
      <c r="EG33" s="134"/>
      <c r="EH33" s="134"/>
      <c r="EI33" s="134"/>
      <c r="EJ33" s="134"/>
      <c r="EK33" s="134"/>
      <c r="EL33" s="134"/>
      <c r="EM33" s="134"/>
      <c r="EN33" s="134"/>
      <c r="EO33" s="134"/>
      <c r="EP33" s="134"/>
      <c r="EQ33" s="134"/>
      <c r="ER33" s="134"/>
      <c r="ES33" s="134"/>
      <c r="ET33" s="134"/>
      <c r="EU33" s="134"/>
      <c r="EV33" s="134"/>
      <c r="EW33" s="134"/>
      <c r="EX33" s="134"/>
      <c r="EY33" s="134"/>
      <c r="EZ33" s="134"/>
      <c r="FA33" s="134"/>
      <c r="FB33" s="134"/>
      <c r="FC33" s="134"/>
      <c r="FD33" s="134"/>
      <c r="FE33" s="134"/>
      <c r="FF33" s="134"/>
      <c r="FG33" s="134"/>
      <c r="FH33" s="134"/>
      <c r="FI33" s="134"/>
      <c r="FJ33" s="134"/>
      <c r="FK33" s="134"/>
      <c r="FL33" s="134"/>
      <c r="FM33" s="134"/>
      <c r="FN33" s="134"/>
      <c r="FO33" s="134"/>
      <c r="FP33" s="134"/>
      <c r="FQ33" s="134"/>
      <c r="FR33" s="134"/>
      <c r="FS33" s="134"/>
      <c r="FT33" s="134"/>
      <c r="FU33" s="134"/>
      <c r="FV33" s="134"/>
      <c r="FW33" s="134"/>
      <c r="FX33" s="134"/>
      <c r="FY33" s="134"/>
      <c r="FZ33" s="134"/>
      <c r="GA33" s="134"/>
      <c r="GB33" s="134"/>
      <c r="GC33" s="134"/>
      <c r="GD33" s="134"/>
      <c r="GE33" s="134"/>
      <c r="GF33" s="134"/>
      <c r="GG33" s="134"/>
      <c r="GH33" s="134"/>
      <c r="GI33" s="134"/>
      <c r="GJ33" s="134"/>
      <c r="GK33" s="134"/>
      <c r="GL33" s="134"/>
      <c r="GM33" s="134"/>
      <c r="GN33" s="134"/>
      <c r="GO33" s="134"/>
      <c r="GP33" s="134"/>
      <c r="GQ33" s="134"/>
      <c r="GR33" s="134"/>
      <c r="GS33" s="134"/>
      <c r="GT33" s="134"/>
      <c r="GU33" s="134"/>
      <c r="GV33" s="134"/>
      <c r="GW33" s="134"/>
      <c r="GX33" s="134"/>
      <c r="GY33" s="134"/>
      <c r="GZ33" s="134"/>
      <c r="HA33" s="134"/>
      <c r="HB33" s="134"/>
      <c r="HC33" s="134"/>
      <c r="HD33" s="134"/>
      <c r="HE33" s="134"/>
      <c r="HF33" s="134"/>
      <c r="HG33" s="134"/>
      <c r="HH33" s="134"/>
      <c r="HI33" s="134"/>
      <c r="HJ33" s="134"/>
      <c r="HK33" s="134"/>
      <c r="HL33" s="134"/>
      <c r="HM33" s="134"/>
      <c r="HN33" s="134"/>
      <c r="HO33" s="134"/>
      <c r="HP33" s="134"/>
      <c r="HQ33" s="134"/>
      <c r="HR33" s="134"/>
    </row>
    <row r="34" s="134" customFormat="1" ht="24" customHeight="1" spans="1:2">
      <c r="A34" s="42" t="s">
        <v>767</v>
      </c>
      <c r="B34" s="157"/>
    </row>
    <row r="35" s="134" customFormat="1" ht="24" customHeight="1" spans="1:2">
      <c r="A35" s="42" t="s">
        <v>768</v>
      </c>
      <c r="B35" s="157"/>
    </row>
    <row r="36" s="134" customFormat="1" ht="24" customHeight="1" spans="1:2">
      <c r="A36" s="42" t="s">
        <v>769</v>
      </c>
      <c r="B36" s="157"/>
    </row>
    <row r="37" s="134" customFormat="1" ht="24" customHeight="1" spans="1:2">
      <c r="A37" s="42" t="s">
        <v>770</v>
      </c>
      <c r="B37" s="157"/>
    </row>
    <row r="38" s="134" customFormat="1" ht="24" customHeight="1" spans="1:2">
      <c r="A38" s="42" t="s">
        <v>771</v>
      </c>
      <c r="B38" s="157"/>
    </row>
    <row r="39" s="134" customFormat="1" ht="24" customHeight="1" spans="1:2">
      <c r="A39" s="141" t="s">
        <v>772</v>
      </c>
      <c r="B39" s="161">
        <f>SUM(B40:B43)</f>
        <v>0</v>
      </c>
    </row>
    <row r="40" s="134" customFormat="1" ht="24" customHeight="1" spans="1:2">
      <c r="A40" s="42" t="s">
        <v>773</v>
      </c>
      <c r="B40" s="157"/>
    </row>
    <row r="41" s="134" customFormat="1" ht="24" customHeight="1" spans="1:2">
      <c r="A41" s="42" t="s">
        <v>774</v>
      </c>
      <c r="B41" s="157"/>
    </row>
    <row r="42" s="134" customFormat="1" ht="24" customHeight="1" spans="1:2">
      <c r="A42" s="42" t="s">
        <v>775</v>
      </c>
      <c r="B42" s="157"/>
    </row>
    <row r="43" s="134" customFormat="1" ht="24" customHeight="1" spans="1:2">
      <c r="A43" s="42" t="s">
        <v>776</v>
      </c>
      <c r="B43" s="157"/>
    </row>
    <row r="44" s="134" customFormat="1" ht="24" customHeight="1" spans="1:2">
      <c r="A44" s="42"/>
      <c r="B44" s="157"/>
    </row>
    <row r="45" s="134" customFormat="1" ht="24" customHeight="1" spans="1:2">
      <c r="A45" s="158" t="s">
        <v>777</v>
      </c>
      <c r="B45" s="161">
        <f>B39+B33+B26+B20+B15+B10+B4</f>
        <v>0</v>
      </c>
    </row>
    <row r="46" s="174" customFormat="1" ht="58" customHeight="1" spans="1:2">
      <c r="A46" s="173" t="s">
        <v>778</v>
      </c>
      <c r="B46" s="173"/>
    </row>
    <row r="47" ht="24" customHeight="1"/>
    <row r="48" ht="24" customHeight="1"/>
    <row r="49" ht="24" customHeight="1"/>
    <row r="50" ht="24" customHeight="1"/>
    <row r="51" ht="24" customHeight="1" spans="8:8">
      <c r="H51" s="159"/>
    </row>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sheetData>
  <mergeCells count="2">
    <mergeCell ref="A1:B1"/>
    <mergeCell ref="A46:B46"/>
  </mergeCells>
  <printOptions horizontalCentered="1"/>
  <pageMargins left="0.590277777777778" right="0.590277777777778" top="0.786805555555556" bottom="0.786805555555556" header="0.5" footer="0.5"/>
  <pageSetup paperSize="9" fitToHeight="0" orientation="portrait" horizont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94"/>
  <sheetViews>
    <sheetView showZeros="0" view="pageBreakPreview" zoomScaleNormal="115" zoomScaleSheetLayoutView="100" workbookViewId="0">
      <selection activeCell="A1" sqref="A1:B1"/>
    </sheetView>
  </sheetViews>
  <sheetFormatPr defaultColWidth="8.875" defaultRowHeight="15.75"/>
  <cols>
    <col min="1" max="1" width="56" style="134" customWidth="1"/>
    <col min="2" max="2" width="23.375" style="134" customWidth="1"/>
    <col min="3" max="9" width="9" style="134"/>
    <col min="10" max="232" width="8.875" style="134"/>
    <col min="233" max="16384" width="8.875" style="135"/>
  </cols>
  <sheetData>
    <row r="1" s="169" customFormat="1" ht="42" customHeight="1" spans="1:228">
      <c r="A1" s="170" t="s">
        <v>779</v>
      </c>
      <c r="B1" s="170"/>
      <c r="HS1" s="129"/>
      <c r="HT1" s="129"/>
    </row>
    <row r="2" s="137" customFormat="1" ht="27" customHeight="1" spans="2:234">
      <c r="B2" s="130" t="s">
        <v>3</v>
      </c>
      <c r="HY2" s="130"/>
      <c r="HZ2" s="130"/>
    </row>
    <row r="3" s="160" customFormat="1" ht="30" customHeight="1" spans="1:234">
      <c r="A3" s="171" t="s">
        <v>668</v>
      </c>
      <c r="B3" s="172" t="s">
        <v>5</v>
      </c>
      <c r="HY3" s="151"/>
      <c r="HZ3" s="151"/>
    </row>
    <row r="4" s="134" customFormat="1" ht="24" customHeight="1" spans="1:2">
      <c r="A4" s="154" t="s">
        <v>780</v>
      </c>
      <c r="B4" s="155">
        <f>SUM(B5:B8)</f>
        <v>0</v>
      </c>
    </row>
    <row r="5" s="134" customFormat="1" ht="24" customHeight="1" spans="1:2">
      <c r="A5" s="42" t="s">
        <v>781</v>
      </c>
      <c r="B5" s="156"/>
    </row>
    <row r="6" s="134" customFormat="1" ht="24" customHeight="1" spans="1:2">
      <c r="A6" s="42" t="s">
        <v>782</v>
      </c>
      <c r="B6" s="156"/>
    </row>
    <row r="7" s="134" customFormat="1" ht="24" customHeight="1" spans="1:2">
      <c r="A7" s="42" t="s">
        <v>783</v>
      </c>
      <c r="B7" s="156"/>
    </row>
    <row r="8" s="134" customFormat="1" ht="24" customHeight="1" spans="1:2">
      <c r="A8" s="42" t="s">
        <v>784</v>
      </c>
      <c r="B8" s="156"/>
    </row>
    <row r="9" s="134" customFormat="1" ht="24" customHeight="1" spans="1:2">
      <c r="A9" s="154" t="s">
        <v>785</v>
      </c>
      <c r="B9" s="155">
        <f>SUM(B10:B17)</f>
        <v>0</v>
      </c>
    </row>
    <row r="10" s="134" customFormat="1" ht="24" customHeight="1" spans="1:2">
      <c r="A10" s="42" t="s">
        <v>786</v>
      </c>
      <c r="B10" s="156"/>
    </row>
    <row r="11" s="134" customFormat="1" ht="24" customHeight="1" spans="1:2">
      <c r="A11" s="42" t="s">
        <v>787</v>
      </c>
      <c r="B11" s="156"/>
    </row>
    <row r="12" s="134" customFormat="1" ht="24" customHeight="1" spans="1:2">
      <c r="A12" s="42" t="s">
        <v>783</v>
      </c>
      <c r="B12" s="156"/>
    </row>
    <row r="13" s="134" customFormat="1" ht="24" customHeight="1" spans="1:2">
      <c r="A13" s="42" t="s">
        <v>788</v>
      </c>
      <c r="B13" s="156"/>
    </row>
    <row r="14" s="134" customFormat="1" ht="24" customHeight="1" spans="1:2">
      <c r="A14" s="42" t="s">
        <v>789</v>
      </c>
      <c r="B14" s="156"/>
    </row>
    <row r="15" s="134" customFormat="1" ht="24" customHeight="1" spans="1:2">
      <c r="A15" s="42" t="s">
        <v>790</v>
      </c>
      <c r="B15" s="156"/>
    </row>
    <row r="16" s="134" customFormat="1" ht="24" customHeight="1" spans="1:2">
      <c r="A16" s="42" t="s">
        <v>791</v>
      </c>
      <c r="B16" s="156"/>
    </row>
    <row r="17" s="134" customFormat="1" ht="24" customHeight="1" spans="1:2">
      <c r="A17" s="42" t="s">
        <v>792</v>
      </c>
      <c r="B17" s="156"/>
    </row>
    <row r="18" s="134" customFormat="1" ht="24" customHeight="1" spans="1:2">
      <c r="A18" s="154" t="s">
        <v>793</v>
      </c>
      <c r="B18" s="155">
        <f>SUM(B19:B21)</f>
        <v>0</v>
      </c>
    </row>
    <row r="19" s="134" customFormat="1" ht="24" customHeight="1" spans="1:2">
      <c r="A19" s="42" t="s">
        <v>794</v>
      </c>
      <c r="B19" s="156"/>
    </row>
    <row r="20" s="134" customFormat="1" ht="24" customHeight="1" spans="1:2">
      <c r="A20" s="42" t="s">
        <v>795</v>
      </c>
      <c r="B20" s="156"/>
    </row>
    <row r="21" s="134" customFormat="1" ht="24" customHeight="1" spans="1:2">
      <c r="A21" s="42" t="s">
        <v>796</v>
      </c>
      <c r="B21" s="156"/>
    </row>
    <row r="22" s="134" customFormat="1" ht="24" customHeight="1" spans="1:2">
      <c r="A22" s="154" t="s">
        <v>797</v>
      </c>
      <c r="B22" s="155">
        <f>SUM(B23:B27)</f>
        <v>0</v>
      </c>
    </row>
    <row r="23" s="134" customFormat="1" ht="24" customHeight="1" spans="1:2">
      <c r="A23" s="42" t="s">
        <v>798</v>
      </c>
      <c r="B23" s="156"/>
    </row>
    <row r="24" s="134" customFormat="1" ht="24" customHeight="1" spans="1:2">
      <c r="A24" s="42" t="s">
        <v>799</v>
      </c>
      <c r="B24" s="156"/>
    </row>
    <row r="25" s="134" customFormat="1" ht="24" customHeight="1" spans="1:2">
      <c r="A25" s="42" t="s">
        <v>800</v>
      </c>
      <c r="B25" s="156"/>
    </row>
    <row r="26" s="134" customFormat="1" ht="24" customHeight="1" spans="1:2">
      <c r="A26" s="42" t="s">
        <v>801</v>
      </c>
      <c r="B26" s="157"/>
    </row>
    <row r="27" s="134" customFormat="1" ht="24" customHeight="1" spans="1:2">
      <c r="A27" s="42" t="s">
        <v>802</v>
      </c>
      <c r="B27" s="156"/>
    </row>
    <row r="28" s="134" customFormat="1" ht="24" customHeight="1" spans="1:2">
      <c r="A28" s="141" t="s">
        <v>803</v>
      </c>
      <c r="B28" s="155">
        <f>SUM(B29:B32)</f>
        <v>0</v>
      </c>
    </row>
    <row r="29" s="134" customFormat="1" ht="24" customHeight="1" spans="1:2">
      <c r="A29" s="42" t="s">
        <v>804</v>
      </c>
      <c r="B29" s="156"/>
    </row>
    <row r="30" s="134" customFormat="1" ht="24" customHeight="1" spans="1:2">
      <c r="A30" s="42" t="s">
        <v>805</v>
      </c>
      <c r="B30" s="156"/>
    </row>
    <row r="31" s="134" customFormat="1" ht="24" customHeight="1" spans="1:2">
      <c r="A31" s="42" t="s">
        <v>806</v>
      </c>
      <c r="B31" s="156"/>
    </row>
    <row r="32" s="134" customFormat="1" ht="24" customHeight="1" spans="1:2">
      <c r="A32" s="42" t="s">
        <v>807</v>
      </c>
      <c r="B32" s="156"/>
    </row>
    <row r="33" s="134" customFormat="1" ht="24" customHeight="1" spans="1:2">
      <c r="A33" s="141" t="s">
        <v>808</v>
      </c>
      <c r="B33" s="155">
        <f>SUM(B34:B36)</f>
        <v>0</v>
      </c>
    </row>
    <row r="34" s="134" customFormat="1" ht="24" customHeight="1" spans="1:2">
      <c r="A34" s="42" t="s">
        <v>809</v>
      </c>
      <c r="B34" s="156"/>
    </row>
    <row r="35" s="134" customFormat="1" ht="24" customHeight="1" spans="1:2">
      <c r="A35" s="42" t="s">
        <v>806</v>
      </c>
      <c r="B35" s="156"/>
    </row>
    <row r="36" s="134" customFormat="1" ht="24" customHeight="1" spans="1:2">
      <c r="A36" s="42" t="s">
        <v>810</v>
      </c>
      <c r="B36" s="156"/>
    </row>
    <row r="37" s="134" customFormat="1" ht="24" customHeight="1" spans="1:2">
      <c r="A37" s="141" t="s">
        <v>811</v>
      </c>
      <c r="B37" s="155">
        <f>SUM(B38:B40)</f>
        <v>0</v>
      </c>
    </row>
    <row r="38" s="134" customFormat="1" ht="24" customHeight="1" spans="1:2">
      <c r="A38" s="42" t="s">
        <v>812</v>
      </c>
      <c r="B38" s="156"/>
    </row>
    <row r="39" s="134" customFormat="1" ht="24" customHeight="1" spans="1:2">
      <c r="A39" s="42" t="s">
        <v>813</v>
      </c>
      <c r="B39" s="156"/>
    </row>
    <row r="40" s="134" customFormat="1" ht="24" customHeight="1" spans="1:2">
      <c r="A40" s="42" t="s">
        <v>814</v>
      </c>
      <c r="B40" s="156"/>
    </row>
    <row r="41" s="134" customFormat="1" ht="24" customHeight="1" spans="1:2">
      <c r="A41" s="42"/>
      <c r="B41" s="156"/>
    </row>
    <row r="42" s="134" customFormat="1" ht="24" customHeight="1" spans="1:2">
      <c r="A42" s="158" t="s">
        <v>815</v>
      </c>
      <c r="B42" s="155">
        <f>B37+B33+B28+B22+B18+B9+B4</f>
        <v>0</v>
      </c>
    </row>
    <row r="43" s="134" customFormat="1" ht="71" customHeight="1" spans="1:256">
      <c r="A43" s="173" t="s">
        <v>778</v>
      </c>
      <c r="B43" s="173"/>
      <c r="HS43" s="135"/>
      <c r="HT43" s="135"/>
      <c r="HU43" s="135"/>
      <c r="HV43" s="135"/>
      <c r="HW43" s="135"/>
      <c r="HX43" s="135"/>
      <c r="HY43" s="135"/>
      <c r="HZ43" s="135"/>
      <c r="IA43" s="135"/>
      <c r="IB43" s="135"/>
      <c r="IC43" s="135"/>
      <c r="ID43" s="135"/>
      <c r="IE43" s="135"/>
      <c r="IF43" s="135"/>
      <c r="IG43" s="135"/>
      <c r="IH43" s="135"/>
      <c r="II43" s="135"/>
      <c r="IJ43" s="135"/>
      <c r="IK43" s="135"/>
      <c r="IL43" s="135"/>
      <c r="IM43" s="135"/>
      <c r="IN43" s="135"/>
      <c r="IO43" s="135"/>
      <c r="IP43" s="135"/>
      <c r="IQ43" s="135"/>
      <c r="IR43" s="135"/>
      <c r="IS43" s="135"/>
      <c r="IT43" s="135"/>
      <c r="IU43" s="135"/>
      <c r="IV43" s="135"/>
    </row>
    <row r="44" ht="24" customHeight="1" spans="8:8">
      <c r="H44" s="159"/>
    </row>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sheetData>
  <mergeCells count="2">
    <mergeCell ref="A1:B1"/>
    <mergeCell ref="A43:B43"/>
  </mergeCells>
  <printOptions horizontalCentered="1"/>
  <pageMargins left="0.590277777777778" right="0.590277777777778" top="0.786805555555556" bottom="0.786805555555556" header="0.5" footer="0.5"/>
  <pageSetup paperSize="9"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5"/>
  <sheetViews>
    <sheetView showGridLines="0" showZeros="0" view="pageBreakPreview" zoomScaleNormal="100" zoomScaleSheetLayoutView="100" topLeftCell="A23" workbookViewId="0">
      <selection activeCell="E7" sqref="E7"/>
    </sheetView>
  </sheetViews>
  <sheetFormatPr defaultColWidth="9" defaultRowHeight="15" customHeight="1" outlineLevelCol="5"/>
  <cols>
    <col min="1" max="1" width="32" style="513" customWidth="1"/>
    <col min="2" max="2" width="12.625" style="513" customWidth="1"/>
    <col min="3" max="3" width="12.875" style="513" customWidth="1"/>
    <col min="4" max="4" width="14.5" style="513" customWidth="1"/>
    <col min="5" max="6" width="10.375" style="513" customWidth="1"/>
    <col min="7" max="242" width="9" style="513"/>
    <col min="243" max="16384" width="9" style="360"/>
  </cols>
  <sheetData>
    <row r="1" s="325" customFormat="1" ht="24" customHeight="1" spans="1:6">
      <c r="A1" s="331"/>
      <c r="B1" s="332"/>
      <c r="C1" s="332"/>
      <c r="D1" s="332"/>
      <c r="E1" s="332"/>
      <c r="F1" s="332"/>
    </row>
    <row r="2" s="508" customFormat="1" ht="42" customHeight="1" spans="1:6">
      <c r="A2" s="537" t="s">
        <v>33</v>
      </c>
      <c r="B2" s="538"/>
      <c r="C2" s="538"/>
      <c r="D2" s="538"/>
      <c r="E2" s="538"/>
      <c r="F2" s="538"/>
    </row>
    <row r="3" s="509" customFormat="1" ht="27" customHeight="1" spans="6:6">
      <c r="F3" s="509" t="s">
        <v>3</v>
      </c>
    </row>
    <row r="4" s="536" customFormat="1" ht="30" customHeight="1" spans="1:6">
      <c r="A4" s="320" t="s">
        <v>4</v>
      </c>
      <c r="B4" s="287" t="s">
        <v>5</v>
      </c>
      <c r="C4" s="287"/>
      <c r="D4" s="287"/>
      <c r="E4" s="287"/>
      <c r="F4" s="287"/>
    </row>
    <row r="5" s="510" customFormat="1" ht="42" customHeight="1" spans="1:6">
      <c r="A5" s="539"/>
      <c r="B5" s="540" t="s">
        <v>34</v>
      </c>
      <c r="C5" s="540" t="s">
        <v>35</v>
      </c>
      <c r="D5" s="540" t="s">
        <v>36</v>
      </c>
      <c r="E5" s="540" t="s">
        <v>37</v>
      </c>
      <c r="F5" s="540" t="s">
        <v>38</v>
      </c>
    </row>
    <row r="6" s="511" customFormat="1" ht="24" customHeight="1" spans="1:6">
      <c r="A6" s="541" t="s">
        <v>39</v>
      </c>
      <c r="B6" s="542">
        <f>SUM(C6:F6)</f>
        <v>25700</v>
      </c>
      <c r="C6" s="542">
        <v>25700</v>
      </c>
      <c r="D6" s="542"/>
      <c r="E6" s="542">
        <v>0</v>
      </c>
      <c r="F6" s="542"/>
    </row>
    <row r="7" s="511" customFormat="1" ht="24" customHeight="1" spans="1:6">
      <c r="A7" s="541" t="s">
        <v>40</v>
      </c>
      <c r="B7" s="542">
        <f t="shared" ref="B7:B30" si="0">SUM(C7:F7)</f>
        <v>0</v>
      </c>
      <c r="C7" s="542" t="s">
        <v>41</v>
      </c>
      <c r="D7" s="542"/>
      <c r="E7" s="542" t="s">
        <v>41</v>
      </c>
      <c r="F7" s="542"/>
    </row>
    <row r="8" s="511" customFormat="1" ht="24" customHeight="1" spans="1:6">
      <c r="A8" s="541" t="s">
        <v>42</v>
      </c>
      <c r="B8" s="542">
        <f t="shared" si="0"/>
        <v>0</v>
      </c>
      <c r="C8" s="542">
        <v>0</v>
      </c>
      <c r="D8" s="542"/>
      <c r="E8" s="542">
        <v>0</v>
      </c>
      <c r="F8" s="542"/>
    </row>
    <row r="9" s="511" customFormat="1" ht="24" customHeight="1" spans="1:6">
      <c r="A9" s="541" t="s">
        <v>43</v>
      </c>
      <c r="B9" s="542">
        <f t="shared" si="0"/>
        <v>9001</v>
      </c>
      <c r="C9" s="542">
        <v>9001</v>
      </c>
      <c r="D9" s="542"/>
      <c r="E9" s="542">
        <v>0</v>
      </c>
      <c r="F9" s="542"/>
    </row>
    <row r="10" s="511" customFormat="1" ht="24" customHeight="1" spans="1:6">
      <c r="A10" s="541" t="s">
        <v>44</v>
      </c>
      <c r="B10" s="542">
        <f t="shared" si="0"/>
        <v>22508</v>
      </c>
      <c r="C10" s="542">
        <v>22508</v>
      </c>
      <c r="D10" s="542"/>
      <c r="E10" s="542">
        <v>0</v>
      </c>
      <c r="F10" s="542"/>
    </row>
    <row r="11" s="510" customFormat="1" ht="24" customHeight="1" spans="1:6">
      <c r="A11" s="541" t="s">
        <v>45</v>
      </c>
      <c r="B11" s="542">
        <f t="shared" si="0"/>
        <v>499</v>
      </c>
      <c r="C11" s="542">
        <v>499</v>
      </c>
      <c r="D11" s="542"/>
      <c r="E11" s="542">
        <v>0</v>
      </c>
      <c r="F11" s="542"/>
    </row>
    <row r="12" s="511" customFormat="1" ht="24" customHeight="1" spans="1:6">
      <c r="A12" s="541" t="s">
        <v>46</v>
      </c>
      <c r="B12" s="542">
        <f t="shared" si="0"/>
        <v>2598</v>
      </c>
      <c r="C12" s="542">
        <v>2598</v>
      </c>
      <c r="D12" s="542"/>
      <c r="E12" s="542"/>
      <c r="F12" s="542"/>
    </row>
    <row r="13" s="511" customFormat="1" ht="24" customHeight="1" spans="1:6">
      <c r="A13" s="541" t="s">
        <v>47</v>
      </c>
      <c r="B13" s="542">
        <f t="shared" si="0"/>
        <v>22510</v>
      </c>
      <c r="C13" s="542">
        <v>22510</v>
      </c>
      <c r="D13" s="542"/>
      <c r="E13" s="542"/>
      <c r="F13" s="542"/>
    </row>
    <row r="14" s="511" customFormat="1" ht="24" customHeight="1" spans="1:6">
      <c r="A14" s="541" t="s">
        <v>48</v>
      </c>
      <c r="B14" s="542">
        <f t="shared" si="0"/>
        <v>12265</v>
      </c>
      <c r="C14" s="542">
        <v>12265</v>
      </c>
      <c r="D14" s="542"/>
      <c r="E14" s="542"/>
      <c r="F14" s="542"/>
    </row>
    <row r="15" s="511" customFormat="1" ht="24" customHeight="1" spans="1:6">
      <c r="A15" s="541" t="s">
        <v>49</v>
      </c>
      <c r="B15" s="542">
        <f t="shared" si="0"/>
        <v>6944</v>
      </c>
      <c r="C15" s="542">
        <v>631</v>
      </c>
      <c r="D15" s="542"/>
      <c r="E15" s="542">
        <v>6313</v>
      </c>
      <c r="F15" s="542"/>
    </row>
    <row r="16" s="511" customFormat="1" ht="24" customHeight="1" spans="1:6">
      <c r="A16" s="541" t="s">
        <v>50</v>
      </c>
      <c r="B16" s="542">
        <f t="shared" si="0"/>
        <v>10640</v>
      </c>
      <c r="C16" s="542">
        <v>7140</v>
      </c>
      <c r="D16" s="542"/>
      <c r="E16" s="542">
        <v>3500</v>
      </c>
      <c r="F16" s="542"/>
    </row>
    <row r="17" s="511" customFormat="1" ht="24" customHeight="1" spans="1:6">
      <c r="A17" s="541" t="s">
        <v>51</v>
      </c>
      <c r="B17" s="542">
        <f t="shared" si="0"/>
        <v>20046</v>
      </c>
      <c r="C17" s="542">
        <v>16408</v>
      </c>
      <c r="D17" s="542"/>
      <c r="E17" s="542">
        <v>3638</v>
      </c>
      <c r="F17" s="542"/>
    </row>
    <row r="18" s="511" customFormat="1" ht="24" customHeight="1" spans="1:6">
      <c r="A18" s="541" t="s">
        <v>52</v>
      </c>
      <c r="B18" s="542">
        <f t="shared" si="0"/>
        <v>2724</v>
      </c>
      <c r="C18" s="542">
        <v>2724</v>
      </c>
      <c r="D18" s="542"/>
      <c r="E18" s="542"/>
      <c r="F18" s="545"/>
    </row>
    <row r="19" s="511" customFormat="1" ht="24" customHeight="1" spans="1:6">
      <c r="A19" s="543" t="s">
        <v>53</v>
      </c>
      <c r="B19" s="542">
        <f t="shared" si="0"/>
        <v>0</v>
      </c>
      <c r="C19" s="542">
        <v>0</v>
      </c>
      <c r="D19" s="542"/>
      <c r="E19" s="542"/>
      <c r="F19" s="542"/>
    </row>
    <row r="20" s="511" customFormat="1" ht="24" customHeight="1" spans="1:6">
      <c r="A20" s="543" t="s">
        <v>54</v>
      </c>
      <c r="B20" s="542">
        <f t="shared" si="0"/>
        <v>799</v>
      </c>
      <c r="C20" s="542">
        <v>799</v>
      </c>
      <c r="D20" s="542"/>
      <c r="E20" s="542"/>
      <c r="F20" s="542"/>
    </row>
    <row r="21" s="511" customFormat="1" ht="24" customHeight="1" spans="1:6">
      <c r="A21" s="543" t="s">
        <v>55</v>
      </c>
      <c r="B21" s="542">
        <f t="shared" si="0"/>
        <v>110</v>
      </c>
      <c r="C21" s="542">
        <v>110</v>
      </c>
      <c r="D21" s="542"/>
      <c r="E21" s="542"/>
      <c r="F21" s="542"/>
    </row>
    <row r="22" s="511" customFormat="1" ht="24" customHeight="1" spans="1:6">
      <c r="A22" s="543" t="s">
        <v>56</v>
      </c>
      <c r="B22" s="542">
        <f t="shared" si="0"/>
        <v>0</v>
      </c>
      <c r="C22" s="542">
        <v>0</v>
      </c>
      <c r="D22" s="542"/>
      <c r="E22" s="542"/>
      <c r="F22" s="542"/>
    </row>
    <row r="23" s="511" customFormat="1" ht="24" customHeight="1" spans="1:6">
      <c r="A23" s="543" t="s">
        <v>57</v>
      </c>
      <c r="B23" s="542">
        <f t="shared" si="0"/>
        <v>3099</v>
      </c>
      <c r="C23" s="542">
        <v>3099</v>
      </c>
      <c r="D23" s="542"/>
      <c r="E23" s="542"/>
      <c r="F23" s="542"/>
    </row>
    <row r="24" s="511" customFormat="1" ht="24" customHeight="1" spans="1:6">
      <c r="A24" s="543" t="s">
        <v>58</v>
      </c>
      <c r="B24" s="542">
        <f t="shared" si="0"/>
        <v>6468</v>
      </c>
      <c r="C24" s="542">
        <v>4919</v>
      </c>
      <c r="D24" s="542"/>
      <c r="E24" s="542">
        <v>1549</v>
      </c>
      <c r="F24" s="542"/>
    </row>
    <row r="25" s="511" customFormat="1" ht="24" customHeight="1" spans="1:6">
      <c r="A25" s="543" t="s">
        <v>59</v>
      </c>
      <c r="B25" s="542">
        <f t="shared" si="0"/>
        <v>0</v>
      </c>
      <c r="C25" s="542"/>
      <c r="D25" s="542"/>
      <c r="E25" s="542"/>
      <c r="F25" s="542"/>
    </row>
    <row r="26" s="511" customFormat="1" ht="24" customHeight="1" spans="1:6">
      <c r="A26" s="543" t="s">
        <v>60</v>
      </c>
      <c r="B26" s="542">
        <f t="shared" si="0"/>
        <v>2288</v>
      </c>
      <c r="C26" s="542">
        <v>2288</v>
      </c>
      <c r="D26" s="542"/>
      <c r="E26" s="542"/>
      <c r="F26" s="542"/>
    </row>
    <row r="27" s="511" customFormat="1" ht="24" customHeight="1" spans="1:6">
      <c r="A27" s="544" t="s">
        <v>61</v>
      </c>
      <c r="B27" s="542">
        <f t="shared" si="0"/>
        <v>1700</v>
      </c>
      <c r="C27" s="542">
        <v>1700</v>
      </c>
      <c r="D27" s="542"/>
      <c r="E27" s="542"/>
      <c r="F27" s="542"/>
    </row>
    <row r="28" s="511" customFormat="1" ht="24" customHeight="1" spans="1:6">
      <c r="A28" s="544" t="s">
        <v>62</v>
      </c>
      <c r="B28" s="542">
        <f t="shared" si="0"/>
        <v>13853</v>
      </c>
      <c r="C28" s="542">
        <v>13853</v>
      </c>
      <c r="D28" s="542"/>
      <c r="E28" s="542">
        <v>0</v>
      </c>
      <c r="F28" s="542"/>
    </row>
    <row r="29" s="511" customFormat="1" ht="24" customHeight="1" spans="1:6">
      <c r="A29" s="544" t="s">
        <v>63</v>
      </c>
      <c r="B29" s="542">
        <f t="shared" si="0"/>
        <v>6000</v>
      </c>
      <c r="C29" s="542">
        <v>6000</v>
      </c>
      <c r="D29" s="542"/>
      <c r="E29" s="542">
        <v>0</v>
      </c>
      <c r="F29" s="542"/>
    </row>
    <row r="30" s="511" customFormat="1" ht="24" customHeight="1" spans="1:6">
      <c r="A30" s="544" t="s">
        <v>64</v>
      </c>
      <c r="B30" s="542">
        <f t="shared" si="0"/>
        <v>0</v>
      </c>
      <c r="C30" s="542">
        <v>0</v>
      </c>
      <c r="D30" s="542"/>
      <c r="E30" s="542">
        <v>0</v>
      </c>
      <c r="F30" s="542"/>
    </row>
    <row r="31" s="511" customFormat="1" ht="24" customHeight="1" spans="1:6">
      <c r="A31" s="544"/>
      <c r="B31" s="542" t="s">
        <v>41</v>
      </c>
      <c r="C31" s="542" t="s">
        <v>41</v>
      </c>
      <c r="D31" s="542"/>
      <c r="E31" s="542" t="s">
        <v>41</v>
      </c>
      <c r="F31" s="542"/>
    </row>
    <row r="32" s="511" customFormat="1" ht="24" customHeight="1" spans="1:6">
      <c r="A32" s="287" t="s">
        <v>65</v>
      </c>
      <c r="B32" s="542">
        <f>SUM(B6:B31)</f>
        <v>169752</v>
      </c>
      <c r="C32" s="542">
        <f>SUM(C6:C30)</f>
        <v>154752</v>
      </c>
      <c r="D32" s="517"/>
      <c r="E32" s="542">
        <f>SUM(E7:E29)</f>
        <v>15000</v>
      </c>
      <c r="F32" s="517"/>
    </row>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sheetProtection formatCells="0" formatColumns="0" formatRows="0" insertRows="0" insertColumns="0" insertHyperlinks="0" deleteColumns="0" deleteRows="0" sort="0" autoFilter="0" pivotTables="0"/>
  <mergeCells count="3">
    <mergeCell ref="A2:F2"/>
    <mergeCell ref="B4:F4"/>
    <mergeCell ref="A4:A5"/>
  </mergeCells>
  <printOptions horizontalCentered="1"/>
  <pageMargins left="0.590277777777778" right="0.590277777777778" top="0.786805555555556" bottom="0.786805555555556" header="0.5" footer="0.5"/>
  <pageSetup paperSize="9" scale="90" orientation="portrait" horizontalDpi="600"/>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95"/>
  <sheetViews>
    <sheetView view="pageBreakPreview" zoomScale="115" zoomScaleNormal="100" zoomScaleSheetLayoutView="115" workbookViewId="0">
      <selection activeCell="A1" sqref="A1:D1"/>
    </sheetView>
  </sheetViews>
  <sheetFormatPr defaultColWidth="9" defaultRowHeight="14.25"/>
  <cols>
    <col min="1" max="1" width="32.625" style="132" customWidth="1"/>
    <col min="2" max="2" width="11.625" style="132" customWidth="1"/>
    <col min="3" max="3" width="32.625" style="132" customWidth="1"/>
    <col min="4" max="4" width="14.7833333333333" style="132" customWidth="1"/>
    <col min="5" max="16384" width="9" style="132"/>
  </cols>
  <sheetData>
    <row r="1" s="163" customFormat="1" ht="42" customHeight="1" spans="1:4">
      <c r="A1" s="165" t="s">
        <v>816</v>
      </c>
      <c r="B1" s="165"/>
      <c r="C1" s="165"/>
      <c r="D1" s="165"/>
    </row>
    <row r="2" s="164" customFormat="1" ht="27" customHeight="1" spans="4:4">
      <c r="D2" s="164" t="s">
        <v>3</v>
      </c>
    </row>
    <row r="3" ht="30" customHeight="1" spans="1:4">
      <c r="A3" s="138" t="s">
        <v>67</v>
      </c>
      <c r="B3" s="139" t="s">
        <v>5</v>
      </c>
      <c r="C3" s="140" t="s">
        <v>68</v>
      </c>
      <c r="D3" s="140" t="s">
        <v>5</v>
      </c>
    </row>
    <row r="4" ht="24" customHeight="1" spans="1:4">
      <c r="A4" s="141" t="s">
        <v>817</v>
      </c>
      <c r="B4" s="141"/>
      <c r="C4" s="141" t="s">
        <v>818</v>
      </c>
      <c r="D4" s="141"/>
    </row>
    <row r="5" s="133" customFormat="1" ht="24" customHeight="1" spans="1:4">
      <c r="A5" s="141" t="s">
        <v>71</v>
      </c>
      <c r="B5" s="141"/>
      <c r="C5" s="141" t="s">
        <v>72</v>
      </c>
      <c r="D5" s="141"/>
    </row>
    <row r="6" ht="24" customHeight="1" spans="1:4">
      <c r="A6" s="142" t="s">
        <v>81</v>
      </c>
      <c r="B6" s="143"/>
      <c r="C6" s="142" t="s">
        <v>819</v>
      </c>
      <c r="D6" s="143"/>
    </row>
    <row r="7" s="133" customFormat="1" ht="24" customHeight="1" spans="1:4">
      <c r="A7" s="144" t="s">
        <v>820</v>
      </c>
      <c r="B7" s="143"/>
      <c r="C7" s="145" t="s">
        <v>820</v>
      </c>
      <c r="D7" s="143"/>
    </row>
    <row r="8" ht="24" customHeight="1" spans="1:4">
      <c r="A8" s="144" t="s">
        <v>821</v>
      </c>
      <c r="B8" s="143"/>
      <c r="C8" s="145" t="s">
        <v>821</v>
      </c>
      <c r="D8" s="143"/>
    </row>
    <row r="9" s="133" customFormat="1" ht="24" customHeight="1" spans="1:4">
      <c r="A9" s="144" t="s">
        <v>822</v>
      </c>
      <c r="B9" s="143"/>
      <c r="C9" s="145" t="s">
        <v>822</v>
      </c>
      <c r="D9" s="143"/>
    </row>
    <row r="10" ht="24" customHeight="1" spans="1:4">
      <c r="A10" s="145" t="s">
        <v>823</v>
      </c>
      <c r="B10" s="143"/>
      <c r="C10" s="145" t="s">
        <v>824</v>
      </c>
      <c r="D10" s="143"/>
    </row>
    <row r="11" s="133" customFormat="1" ht="24" customHeight="1" spans="1:4">
      <c r="A11" s="145" t="s">
        <v>824</v>
      </c>
      <c r="B11" s="143"/>
      <c r="C11" s="145" t="s">
        <v>825</v>
      </c>
      <c r="D11" s="143"/>
    </row>
    <row r="12" ht="24" customHeight="1" spans="1:4">
      <c r="A12" s="145" t="s">
        <v>825</v>
      </c>
      <c r="B12" s="143"/>
      <c r="C12" s="142" t="s">
        <v>826</v>
      </c>
      <c r="D12" s="143"/>
    </row>
    <row r="13" s="133" customFormat="1" ht="24" customHeight="1" spans="1:4">
      <c r="A13" s="145" t="s">
        <v>827</v>
      </c>
      <c r="B13" s="143"/>
      <c r="C13" s="144" t="s">
        <v>820</v>
      </c>
      <c r="D13" s="143"/>
    </row>
    <row r="14" ht="24" customHeight="1" spans="1:4">
      <c r="A14" s="142" t="s">
        <v>828</v>
      </c>
      <c r="B14" s="143"/>
      <c r="C14" s="144" t="s">
        <v>821</v>
      </c>
      <c r="D14" s="143"/>
    </row>
    <row r="15" s="133" customFormat="1" ht="24" customHeight="1" spans="1:4">
      <c r="A15" s="145" t="s">
        <v>820</v>
      </c>
      <c r="B15" s="143"/>
      <c r="C15" s="144" t="s">
        <v>822</v>
      </c>
      <c r="D15" s="143"/>
    </row>
    <row r="16" ht="24" customHeight="1" spans="1:4">
      <c r="A16" s="145" t="s">
        <v>821</v>
      </c>
      <c r="B16" s="143"/>
      <c r="C16" s="145" t="s">
        <v>823</v>
      </c>
      <c r="D16" s="143"/>
    </row>
    <row r="17" s="133" customFormat="1" ht="24" customHeight="1" spans="1:4">
      <c r="A17" s="145" t="s">
        <v>822</v>
      </c>
      <c r="B17" s="143"/>
      <c r="C17" s="145" t="s">
        <v>824</v>
      </c>
      <c r="D17" s="143"/>
    </row>
    <row r="18" ht="24" customHeight="1" spans="1:4">
      <c r="A18" s="145" t="s">
        <v>824</v>
      </c>
      <c r="B18" s="143"/>
      <c r="C18" s="145" t="s">
        <v>825</v>
      </c>
      <c r="D18" s="143"/>
    </row>
    <row r="19" ht="24" customHeight="1" spans="1:4">
      <c r="A19" s="145" t="s">
        <v>825</v>
      </c>
      <c r="B19" s="143"/>
      <c r="C19" s="145" t="s">
        <v>827</v>
      </c>
      <c r="D19" s="143"/>
    </row>
    <row r="20" s="133" customFormat="1" ht="24" customHeight="1" spans="1:4">
      <c r="A20" s="142" t="s">
        <v>829</v>
      </c>
      <c r="B20" s="143"/>
      <c r="C20" s="142" t="s">
        <v>830</v>
      </c>
      <c r="D20" s="143"/>
    </row>
    <row r="21" s="133" customFormat="1" ht="24" customHeight="1" spans="1:4">
      <c r="A21" s="144" t="s">
        <v>820</v>
      </c>
      <c r="B21" s="143"/>
      <c r="C21" s="144" t="s">
        <v>820</v>
      </c>
      <c r="D21" s="143"/>
    </row>
    <row r="22" s="133" customFormat="1" ht="24" customHeight="1" spans="1:4">
      <c r="A22" s="144" t="s">
        <v>821</v>
      </c>
      <c r="B22" s="143"/>
      <c r="C22" s="144" t="s">
        <v>821</v>
      </c>
      <c r="D22" s="143"/>
    </row>
    <row r="23" s="133" customFormat="1" ht="24" customHeight="1" spans="1:4">
      <c r="A23" s="144" t="s">
        <v>822</v>
      </c>
      <c r="B23" s="143"/>
      <c r="C23" s="144" t="s">
        <v>822</v>
      </c>
      <c r="D23" s="143"/>
    </row>
    <row r="24" s="133" customFormat="1" ht="24" customHeight="1" spans="1:4">
      <c r="A24" s="145" t="s">
        <v>823</v>
      </c>
      <c r="B24" s="143"/>
      <c r="C24" s="145" t="s">
        <v>823</v>
      </c>
      <c r="D24" s="143"/>
    </row>
    <row r="25" s="133" customFormat="1" ht="24" customHeight="1" spans="1:4">
      <c r="A25" s="145" t="s">
        <v>824</v>
      </c>
      <c r="B25" s="143"/>
      <c r="C25" s="145" t="s">
        <v>824</v>
      </c>
      <c r="D25" s="143"/>
    </row>
    <row r="26" s="133" customFormat="1" ht="24" customHeight="1" spans="1:4">
      <c r="A26" s="145" t="s">
        <v>825</v>
      </c>
      <c r="B26" s="143"/>
      <c r="C26" s="145" t="s">
        <v>825</v>
      </c>
      <c r="D26" s="143"/>
    </row>
    <row r="27" s="133" customFormat="1" ht="24" customHeight="1" spans="1:4">
      <c r="A27" s="145" t="s">
        <v>827</v>
      </c>
      <c r="B27" s="143"/>
      <c r="C27" s="145" t="s">
        <v>827</v>
      </c>
      <c r="D27" s="143"/>
    </row>
    <row r="28" s="133" customFormat="1" ht="24" customHeight="1" spans="1:4">
      <c r="A28" s="146" t="s">
        <v>831</v>
      </c>
      <c r="B28" s="143"/>
      <c r="C28" s="142"/>
      <c r="D28" s="143"/>
    </row>
    <row r="29" s="133" customFormat="1" ht="24" customHeight="1" spans="1:4">
      <c r="A29" s="144" t="s">
        <v>820</v>
      </c>
      <c r="B29" s="143"/>
      <c r="C29" s="144"/>
      <c r="D29" s="143"/>
    </row>
    <row r="30" s="133" customFormat="1" ht="24" customHeight="1" spans="1:4">
      <c r="A30" s="144" t="s">
        <v>821</v>
      </c>
      <c r="B30" s="143"/>
      <c r="C30" s="144"/>
      <c r="D30" s="143"/>
    </row>
    <row r="31" s="133" customFormat="1" ht="24" customHeight="1" spans="1:4">
      <c r="A31" s="144" t="s">
        <v>822</v>
      </c>
      <c r="B31" s="143"/>
      <c r="C31" s="144"/>
      <c r="D31" s="143"/>
    </row>
    <row r="32" s="133" customFormat="1" ht="24" customHeight="1" spans="1:4">
      <c r="A32" s="145" t="s">
        <v>823</v>
      </c>
      <c r="B32" s="143"/>
      <c r="C32" s="144"/>
      <c r="D32" s="143"/>
    </row>
    <row r="33" s="133" customFormat="1" ht="24" customHeight="1" spans="1:4">
      <c r="A33" s="145" t="s">
        <v>824</v>
      </c>
      <c r="B33" s="143"/>
      <c r="C33" s="144"/>
      <c r="D33" s="143"/>
    </row>
    <row r="34" s="133" customFormat="1" ht="24" customHeight="1" spans="1:4">
      <c r="A34" s="145" t="s">
        <v>825</v>
      </c>
      <c r="B34" s="143"/>
      <c r="C34" s="144"/>
      <c r="D34" s="143"/>
    </row>
    <row r="35" s="133" customFormat="1" ht="24" customHeight="1" spans="1:4">
      <c r="A35" s="145" t="s">
        <v>827</v>
      </c>
      <c r="B35" s="143"/>
      <c r="C35" s="144"/>
      <c r="D35" s="143"/>
    </row>
    <row r="36" s="133" customFormat="1" ht="24" customHeight="1" spans="1:4">
      <c r="A36" s="144"/>
      <c r="B36" s="143"/>
      <c r="C36" s="144"/>
      <c r="D36" s="143"/>
    </row>
    <row r="37" ht="24" customHeight="1" spans="1:4">
      <c r="A37" s="147" t="s">
        <v>114</v>
      </c>
      <c r="B37" s="141"/>
      <c r="C37" s="148" t="s">
        <v>115</v>
      </c>
      <c r="D37" s="141"/>
    </row>
    <row r="38" ht="24" customHeight="1" spans="1:4">
      <c r="A38" s="143"/>
      <c r="B38" s="143"/>
      <c r="C38" s="141" t="s">
        <v>832</v>
      </c>
      <c r="D38" s="141"/>
    </row>
    <row r="39" ht="24" customHeight="1" spans="1:4">
      <c r="A39" s="143"/>
      <c r="B39" s="143"/>
      <c r="C39" s="142" t="s">
        <v>820</v>
      </c>
      <c r="D39" s="143"/>
    </row>
    <row r="40" ht="24" customHeight="1" spans="1:4">
      <c r="A40" s="143"/>
      <c r="B40" s="143"/>
      <c r="C40" s="142" t="s">
        <v>821</v>
      </c>
      <c r="D40" s="143"/>
    </row>
    <row r="41" ht="24" customHeight="1" spans="1:4">
      <c r="A41" s="143"/>
      <c r="B41" s="143"/>
      <c r="C41" s="142" t="s">
        <v>822</v>
      </c>
      <c r="D41" s="143"/>
    </row>
    <row r="42" ht="24" customHeight="1" spans="1:4">
      <c r="A42" s="143"/>
      <c r="B42" s="143"/>
      <c r="C42" s="142" t="s">
        <v>823</v>
      </c>
      <c r="D42" s="143"/>
    </row>
    <row r="43" ht="24" customHeight="1" spans="1:4">
      <c r="A43" s="143"/>
      <c r="B43" s="143"/>
      <c r="C43" s="142" t="s">
        <v>824</v>
      </c>
      <c r="D43" s="143"/>
    </row>
    <row r="44" ht="24" customHeight="1" spans="1:4">
      <c r="A44" s="143"/>
      <c r="B44" s="143"/>
      <c r="C44" s="142" t="s">
        <v>825</v>
      </c>
      <c r="D44" s="143"/>
    </row>
    <row r="45" ht="24" customHeight="1" spans="1:4">
      <c r="A45" s="166"/>
      <c r="B45" s="166"/>
      <c r="C45" s="167" t="s">
        <v>827</v>
      </c>
      <c r="D45" s="166"/>
    </row>
    <row r="46" customFormat="1" ht="24" customHeight="1" spans="1:256">
      <c r="A46" s="143"/>
      <c r="B46" s="143"/>
      <c r="C46" s="168" t="s">
        <v>833</v>
      </c>
      <c r="D46" s="168"/>
      <c r="HS46" s="132"/>
      <c r="HT46" s="132"/>
      <c r="HU46" s="132"/>
      <c r="HV46" s="132"/>
      <c r="HW46" s="132"/>
      <c r="HX46" s="132"/>
      <c r="HY46" s="132"/>
      <c r="HZ46" s="132"/>
      <c r="IA46" s="132"/>
      <c r="IB46" s="132"/>
      <c r="IC46" s="132"/>
      <c r="ID46" s="132"/>
      <c r="IE46" s="132"/>
      <c r="IF46" s="132"/>
      <c r="IG46" s="132"/>
      <c r="IH46" s="132"/>
      <c r="II46" s="132"/>
      <c r="IJ46" s="132"/>
      <c r="IK46" s="132"/>
      <c r="IL46" s="132"/>
      <c r="IM46" s="132"/>
      <c r="IN46" s="132"/>
      <c r="IO46" s="132"/>
      <c r="IP46" s="132"/>
      <c r="IQ46" s="132"/>
      <c r="IR46" s="132"/>
      <c r="IS46" s="132"/>
      <c r="IT46" s="132"/>
      <c r="IU46" s="132"/>
      <c r="IV46" s="132"/>
    </row>
    <row r="47" s="134" customFormat="1" ht="50" customHeight="1" spans="1:256">
      <c r="A47" s="149" t="s">
        <v>778</v>
      </c>
      <c r="B47" s="149"/>
      <c r="C47" s="149"/>
      <c r="D47" s="149"/>
      <c r="HS47" s="135"/>
      <c r="HT47" s="135"/>
      <c r="HU47" s="135"/>
      <c r="HV47" s="135"/>
      <c r="HW47" s="135"/>
      <c r="HX47" s="135"/>
      <c r="HY47" s="135"/>
      <c r="HZ47" s="135"/>
      <c r="IA47" s="135"/>
      <c r="IB47" s="135"/>
      <c r="IC47" s="135"/>
      <c r="ID47" s="135"/>
      <c r="IE47" s="135"/>
      <c r="IF47" s="135"/>
      <c r="IG47" s="135"/>
      <c r="IH47" s="135"/>
      <c r="II47" s="135"/>
      <c r="IJ47" s="135"/>
      <c r="IK47" s="135"/>
      <c r="IL47" s="135"/>
      <c r="IM47" s="135"/>
      <c r="IN47" s="135"/>
      <c r="IO47" s="135"/>
      <c r="IP47" s="135"/>
      <c r="IQ47" s="135"/>
      <c r="IR47" s="135"/>
      <c r="IS47" s="135"/>
      <c r="IT47" s="135"/>
      <c r="IU47" s="135"/>
      <c r="IV47" s="135"/>
    </row>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2">
    <mergeCell ref="A1:D1"/>
    <mergeCell ref="A47:D47"/>
  </mergeCells>
  <printOptions horizontalCentered="1"/>
  <pageMargins left="0.590277777777778" right="0.590277777777778" top="0.786805555555556" bottom="0.786805555555556" header="0.5" footer="0.5"/>
  <pageSetup paperSize="9" scale="92" fitToHeight="0" orientation="portrait" horizontalDpi="600"/>
  <headerFooter/>
  <colBreaks count="1" manualBreakCount="1">
    <brk id="4" max="65536" man="1"/>
  </colBreaks>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94"/>
  <sheetViews>
    <sheetView showZeros="0" view="pageBreakPreview" zoomScale="85" zoomScaleNormal="100" zoomScaleSheetLayoutView="85" workbookViewId="0">
      <selection activeCell="A1" sqref="A1:B1"/>
    </sheetView>
  </sheetViews>
  <sheetFormatPr defaultColWidth="8.875" defaultRowHeight="15.75"/>
  <cols>
    <col min="1" max="1" width="60.8833333333333" style="135" customWidth="1"/>
    <col min="2" max="2" width="22.9333333333333" style="135" customWidth="1"/>
    <col min="3" max="8" width="9" style="135"/>
    <col min="9" max="16384" width="8.875" style="135"/>
  </cols>
  <sheetData>
    <row r="1" s="129" customFormat="1" ht="42" customHeight="1" spans="1:2">
      <c r="A1" s="136" t="s">
        <v>834</v>
      </c>
      <c r="B1" s="136"/>
    </row>
    <row r="2" s="130" customFormat="1" ht="27" customHeight="1" spans="2:2">
      <c r="B2" s="130" t="s">
        <v>3</v>
      </c>
    </row>
    <row r="3" s="151" customFormat="1" ht="30" customHeight="1" spans="1:2">
      <c r="A3" s="152" t="s">
        <v>668</v>
      </c>
      <c r="B3" s="153" t="s">
        <v>5</v>
      </c>
    </row>
    <row r="4" s="160" customFormat="1" ht="24" customHeight="1" spans="1:226">
      <c r="A4" s="154" t="s">
        <v>737</v>
      </c>
      <c r="B4" s="161">
        <f>SUM(B5:B9)</f>
        <v>0</v>
      </c>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AN4" s="134"/>
      <c r="AO4" s="134"/>
      <c r="AP4" s="134"/>
      <c r="AQ4" s="134"/>
      <c r="AR4" s="134"/>
      <c r="AS4" s="134"/>
      <c r="AT4" s="134"/>
      <c r="AU4" s="134"/>
      <c r="AV4" s="134"/>
      <c r="AW4" s="134"/>
      <c r="AX4" s="134"/>
      <c r="AY4" s="134"/>
      <c r="AZ4" s="134"/>
      <c r="BA4" s="134"/>
      <c r="BB4" s="134"/>
      <c r="BC4" s="134"/>
      <c r="BD4" s="134"/>
      <c r="BE4" s="134"/>
      <c r="BF4" s="134"/>
      <c r="BG4" s="134"/>
      <c r="BH4" s="134"/>
      <c r="BI4" s="134"/>
      <c r="BJ4" s="134"/>
      <c r="BK4" s="134"/>
      <c r="BL4" s="134"/>
      <c r="BM4" s="134"/>
      <c r="BN4" s="134"/>
      <c r="BO4" s="134"/>
      <c r="BP4" s="134"/>
      <c r="BQ4" s="134"/>
      <c r="BR4" s="134"/>
      <c r="BS4" s="134"/>
      <c r="BT4" s="134"/>
      <c r="BU4" s="134"/>
      <c r="BV4" s="134"/>
      <c r="BW4" s="134"/>
      <c r="BX4" s="134"/>
      <c r="BY4" s="134"/>
      <c r="BZ4" s="134"/>
      <c r="CA4" s="134"/>
      <c r="CB4" s="134"/>
      <c r="CC4" s="134"/>
      <c r="CD4" s="134"/>
      <c r="CE4" s="134"/>
      <c r="CF4" s="134"/>
      <c r="CG4" s="134"/>
      <c r="CH4" s="134"/>
      <c r="CI4" s="134"/>
      <c r="CJ4" s="134"/>
      <c r="CK4" s="134"/>
      <c r="CL4" s="134"/>
      <c r="CM4" s="134"/>
      <c r="CN4" s="134"/>
      <c r="CO4" s="134"/>
      <c r="CP4" s="134"/>
      <c r="CQ4" s="134"/>
      <c r="CR4" s="134"/>
      <c r="CS4" s="134"/>
      <c r="CT4" s="134"/>
      <c r="CU4" s="134"/>
      <c r="CV4" s="134"/>
      <c r="CW4" s="134"/>
      <c r="CX4" s="134"/>
      <c r="CY4" s="134"/>
      <c r="CZ4" s="134"/>
      <c r="DA4" s="134"/>
      <c r="DB4" s="134"/>
      <c r="DC4" s="134"/>
      <c r="DD4" s="134"/>
      <c r="DE4" s="134"/>
      <c r="DF4" s="134"/>
      <c r="DG4" s="134"/>
      <c r="DH4" s="134"/>
      <c r="DI4" s="134"/>
      <c r="DJ4" s="134"/>
      <c r="DK4" s="134"/>
      <c r="DL4" s="134"/>
      <c r="DM4" s="134"/>
      <c r="DN4" s="134"/>
      <c r="DO4" s="134"/>
      <c r="DP4" s="134"/>
      <c r="DQ4" s="134"/>
      <c r="DR4" s="134"/>
      <c r="DS4" s="134"/>
      <c r="DT4" s="134"/>
      <c r="DU4" s="134"/>
      <c r="DV4" s="134"/>
      <c r="DW4" s="134"/>
      <c r="DX4" s="134"/>
      <c r="DY4" s="134"/>
      <c r="DZ4" s="134"/>
      <c r="EA4" s="134"/>
      <c r="EB4" s="134"/>
      <c r="EC4" s="134"/>
      <c r="ED4" s="134"/>
      <c r="EE4" s="134"/>
      <c r="EF4" s="134"/>
      <c r="EG4" s="134"/>
      <c r="EH4" s="134"/>
      <c r="EI4" s="134"/>
      <c r="EJ4" s="134"/>
      <c r="EK4" s="134"/>
      <c r="EL4" s="134"/>
      <c r="EM4" s="134"/>
      <c r="EN4" s="134"/>
      <c r="EO4" s="134"/>
      <c r="EP4" s="134"/>
      <c r="EQ4" s="134"/>
      <c r="ER4" s="134"/>
      <c r="ES4" s="134"/>
      <c r="ET4" s="134"/>
      <c r="EU4" s="134"/>
      <c r="EV4" s="134"/>
      <c r="EW4" s="134"/>
      <c r="EX4" s="134"/>
      <c r="EY4" s="134"/>
      <c r="EZ4" s="134"/>
      <c r="FA4" s="134"/>
      <c r="FB4" s="134"/>
      <c r="FC4" s="134"/>
      <c r="FD4" s="134"/>
      <c r="FE4" s="134"/>
      <c r="FF4" s="134"/>
      <c r="FG4" s="134"/>
      <c r="FH4" s="134"/>
      <c r="FI4" s="134"/>
      <c r="FJ4" s="134"/>
      <c r="FK4" s="134"/>
      <c r="FL4" s="134"/>
      <c r="FM4" s="134"/>
      <c r="FN4" s="134"/>
      <c r="FO4" s="134"/>
      <c r="FP4" s="134"/>
      <c r="FQ4" s="134"/>
      <c r="FR4" s="134"/>
      <c r="FS4" s="134"/>
      <c r="FT4" s="134"/>
      <c r="FU4" s="134"/>
      <c r="FV4" s="134"/>
      <c r="FW4" s="134"/>
      <c r="FX4" s="134"/>
      <c r="FY4" s="134"/>
      <c r="FZ4" s="134"/>
      <c r="GA4" s="134"/>
      <c r="GB4" s="134"/>
      <c r="GC4" s="134"/>
      <c r="GD4" s="134"/>
      <c r="GE4" s="134"/>
      <c r="GF4" s="134"/>
      <c r="GG4" s="134"/>
      <c r="GH4" s="134"/>
      <c r="GI4" s="134"/>
      <c r="GJ4" s="134"/>
      <c r="GK4" s="134"/>
      <c r="GL4" s="134"/>
      <c r="GM4" s="134"/>
      <c r="GN4" s="134"/>
      <c r="GO4" s="134"/>
      <c r="GP4" s="134"/>
      <c r="GQ4" s="134"/>
      <c r="GR4" s="134"/>
      <c r="GS4" s="134"/>
      <c r="GT4" s="134"/>
      <c r="GU4" s="134"/>
      <c r="GV4" s="134"/>
      <c r="GW4" s="134"/>
      <c r="GX4" s="134"/>
      <c r="GY4" s="134"/>
      <c r="GZ4" s="134"/>
      <c r="HA4" s="134"/>
      <c r="HB4" s="134"/>
      <c r="HC4" s="134"/>
      <c r="HD4" s="134"/>
      <c r="HE4" s="134"/>
      <c r="HF4" s="134"/>
      <c r="HG4" s="134"/>
      <c r="HH4" s="134"/>
      <c r="HI4" s="134"/>
      <c r="HJ4" s="134"/>
      <c r="HK4" s="134"/>
      <c r="HL4" s="134"/>
      <c r="HM4" s="134"/>
      <c r="HN4" s="134"/>
      <c r="HO4" s="134"/>
      <c r="HP4" s="134"/>
      <c r="HQ4" s="134"/>
      <c r="HR4" s="134"/>
    </row>
    <row r="5" s="134" customFormat="1" ht="24" customHeight="1" spans="1:228">
      <c r="A5" s="42" t="s">
        <v>738</v>
      </c>
      <c r="B5" s="157"/>
      <c r="HS5" s="135"/>
      <c r="HT5" s="135"/>
    </row>
    <row r="6" s="134" customFormat="1" ht="24" customHeight="1" spans="1:228">
      <c r="A6" s="143" t="s">
        <v>739</v>
      </c>
      <c r="B6" s="157"/>
      <c r="HS6" s="135"/>
      <c r="HT6" s="135"/>
    </row>
    <row r="7" s="134" customFormat="1" ht="24" customHeight="1" spans="1:228">
      <c r="A7" s="143" t="s">
        <v>740</v>
      </c>
      <c r="B7" s="157"/>
      <c r="HS7" s="135"/>
      <c r="HT7" s="135"/>
    </row>
    <row r="8" s="134" customFormat="1" ht="24" customHeight="1" spans="1:228">
      <c r="A8" s="143" t="s">
        <v>741</v>
      </c>
      <c r="B8" s="157"/>
      <c r="HS8" s="135"/>
      <c r="HT8" s="135"/>
    </row>
    <row r="9" s="134" customFormat="1" ht="24" customHeight="1" spans="1:228">
      <c r="A9" s="162" t="s">
        <v>742</v>
      </c>
      <c r="B9" s="157"/>
      <c r="HS9" s="135"/>
      <c r="HT9" s="135"/>
    </row>
    <row r="10" s="160" customFormat="1" ht="24" customHeight="1" spans="1:226">
      <c r="A10" s="154" t="s">
        <v>743</v>
      </c>
      <c r="B10" s="161">
        <f>SUM(B11:B14)</f>
        <v>0</v>
      </c>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4"/>
      <c r="AU10" s="134"/>
      <c r="AV10" s="134"/>
      <c r="AW10" s="134"/>
      <c r="AX10" s="134"/>
      <c r="AY10" s="134"/>
      <c r="AZ10" s="134"/>
      <c r="BA10" s="134"/>
      <c r="BB10" s="134"/>
      <c r="BC10" s="134"/>
      <c r="BD10" s="134"/>
      <c r="BE10" s="134"/>
      <c r="BF10" s="134"/>
      <c r="BG10" s="134"/>
      <c r="BH10" s="134"/>
      <c r="BI10" s="134"/>
      <c r="BJ10" s="134"/>
      <c r="BK10" s="134"/>
      <c r="BL10" s="134"/>
      <c r="BM10" s="134"/>
      <c r="BN10" s="134"/>
      <c r="BO10" s="134"/>
      <c r="BP10" s="134"/>
      <c r="BQ10" s="134"/>
      <c r="BR10" s="134"/>
      <c r="BS10" s="134"/>
      <c r="BT10" s="134"/>
      <c r="BU10" s="134"/>
      <c r="BV10" s="134"/>
      <c r="BW10" s="134"/>
      <c r="BX10" s="134"/>
      <c r="BY10" s="134"/>
      <c r="BZ10" s="134"/>
      <c r="CA10" s="134"/>
      <c r="CB10" s="134"/>
      <c r="CC10" s="134"/>
      <c r="CD10" s="134"/>
      <c r="CE10" s="134"/>
      <c r="CF10" s="134"/>
      <c r="CG10" s="134"/>
      <c r="CH10" s="134"/>
      <c r="CI10" s="134"/>
      <c r="CJ10" s="134"/>
      <c r="CK10" s="134"/>
      <c r="CL10" s="134"/>
      <c r="CM10" s="134"/>
      <c r="CN10" s="134"/>
      <c r="CO10" s="134"/>
      <c r="CP10" s="134"/>
      <c r="CQ10" s="134"/>
      <c r="CR10" s="134"/>
      <c r="CS10" s="134"/>
      <c r="CT10" s="134"/>
      <c r="CU10" s="134"/>
      <c r="CV10" s="134"/>
      <c r="CW10" s="134"/>
      <c r="CX10" s="134"/>
      <c r="CY10" s="134"/>
      <c r="CZ10" s="134"/>
      <c r="DA10" s="134"/>
      <c r="DB10" s="134"/>
      <c r="DC10" s="134"/>
      <c r="DD10" s="134"/>
      <c r="DE10" s="134"/>
      <c r="DF10" s="134"/>
      <c r="DG10" s="134"/>
      <c r="DH10" s="134"/>
      <c r="DI10" s="134"/>
      <c r="DJ10" s="134"/>
      <c r="DK10" s="134"/>
      <c r="DL10" s="134"/>
      <c r="DM10" s="134"/>
      <c r="DN10" s="134"/>
      <c r="DO10" s="134"/>
      <c r="DP10" s="134"/>
      <c r="DQ10" s="134"/>
      <c r="DR10" s="134"/>
      <c r="DS10" s="134"/>
      <c r="DT10" s="134"/>
      <c r="DU10" s="134"/>
      <c r="DV10" s="134"/>
      <c r="DW10" s="134"/>
      <c r="DX10" s="134"/>
      <c r="DY10" s="134"/>
      <c r="DZ10" s="134"/>
      <c r="EA10" s="134"/>
      <c r="EB10" s="134"/>
      <c r="EC10" s="134"/>
      <c r="ED10" s="134"/>
      <c r="EE10" s="134"/>
      <c r="EF10" s="134"/>
      <c r="EG10" s="134"/>
      <c r="EH10" s="134"/>
      <c r="EI10" s="134"/>
      <c r="EJ10" s="134"/>
      <c r="EK10" s="134"/>
      <c r="EL10" s="134"/>
      <c r="EM10" s="134"/>
      <c r="EN10" s="134"/>
      <c r="EO10" s="134"/>
      <c r="EP10" s="134"/>
      <c r="EQ10" s="134"/>
      <c r="ER10" s="134"/>
      <c r="ES10" s="134"/>
      <c r="ET10" s="134"/>
      <c r="EU10" s="134"/>
      <c r="EV10" s="134"/>
      <c r="EW10" s="134"/>
      <c r="EX10" s="134"/>
      <c r="EY10" s="134"/>
      <c r="EZ10" s="134"/>
      <c r="FA10" s="134"/>
      <c r="FB10" s="134"/>
      <c r="FC10" s="134"/>
      <c r="FD10" s="134"/>
      <c r="FE10" s="134"/>
      <c r="FF10" s="134"/>
      <c r="FG10" s="134"/>
      <c r="FH10" s="134"/>
      <c r="FI10" s="134"/>
      <c r="FJ10" s="134"/>
      <c r="FK10" s="134"/>
      <c r="FL10" s="134"/>
      <c r="FM10" s="134"/>
      <c r="FN10" s="134"/>
      <c r="FO10" s="134"/>
      <c r="FP10" s="134"/>
      <c r="FQ10" s="134"/>
      <c r="FR10" s="134"/>
      <c r="FS10" s="134"/>
      <c r="FT10" s="134"/>
      <c r="FU10" s="134"/>
      <c r="FV10" s="134"/>
      <c r="FW10" s="134"/>
      <c r="FX10" s="134"/>
      <c r="FY10" s="134"/>
      <c r="FZ10" s="134"/>
      <c r="GA10" s="134"/>
      <c r="GB10" s="134"/>
      <c r="GC10" s="134"/>
      <c r="GD10" s="134"/>
      <c r="GE10" s="134"/>
      <c r="GF10" s="134"/>
      <c r="GG10" s="134"/>
      <c r="GH10" s="134"/>
      <c r="GI10" s="134"/>
      <c r="GJ10" s="134"/>
      <c r="GK10" s="134"/>
      <c r="GL10" s="134"/>
      <c r="GM10" s="134"/>
      <c r="GN10" s="134"/>
      <c r="GO10" s="134"/>
      <c r="GP10" s="134"/>
      <c r="GQ10" s="134"/>
      <c r="GR10" s="134"/>
      <c r="GS10" s="134"/>
      <c r="GT10" s="134"/>
      <c r="GU10" s="134"/>
      <c r="GV10" s="134"/>
      <c r="GW10" s="134"/>
      <c r="GX10" s="134"/>
      <c r="GY10" s="134"/>
      <c r="GZ10" s="134"/>
      <c r="HA10" s="134"/>
      <c r="HB10" s="134"/>
      <c r="HC10" s="134"/>
      <c r="HD10" s="134"/>
      <c r="HE10" s="134"/>
      <c r="HF10" s="134"/>
      <c r="HG10" s="134"/>
      <c r="HH10" s="134"/>
      <c r="HI10" s="134"/>
      <c r="HJ10" s="134"/>
      <c r="HK10" s="134"/>
      <c r="HL10" s="134"/>
      <c r="HM10" s="134"/>
      <c r="HN10" s="134"/>
      <c r="HO10" s="134"/>
      <c r="HP10" s="134"/>
      <c r="HQ10" s="134"/>
      <c r="HR10" s="134"/>
    </row>
    <row r="11" s="134" customFormat="1" ht="24" customHeight="1" spans="1:228">
      <c r="A11" s="42" t="s">
        <v>744</v>
      </c>
      <c r="B11" s="157"/>
      <c r="HS11" s="135"/>
      <c r="HT11" s="135"/>
    </row>
    <row r="12" s="134" customFormat="1" ht="24" customHeight="1" spans="1:228">
      <c r="A12" s="143" t="s">
        <v>745</v>
      </c>
      <c r="B12" s="157"/>
      <c r="HS12" s="135"/>
      <c r="HT12" s="135"/>
    </row>
    <row r="13" s="134" customFormat="1" ht="24" customHeight="1" spans="1:228">
      <c r="A13" s="143" t="s">
        <v>746</v>
      </c>
      <c r="B13" s="157"/>
      <c r="HS13" s="135"/>
      <c r="HT13" s="135"/>
    </row>
    <row r="14" s="134" customFormat="1" ht="24" customHeight="1" spans="1:228">
      <c r="A14" s="143" t="s">
        <v>747</v>
      </c>
      <c r="B14" s="157"/>
      <c r="HS14" s="135"/>
      <c r="HT14" s="135"/>
    </row>
    <row r="15" s="160" customFormat="1" ht="24" customHeight="1" spans="1:226">
      <c r="A15" s="154" t="s">
        <v>748</v>
      </c>
      <c r="B15" s="161">
        <f>SUM(B16:B19)</f>
        <v>0</v>
      </c>
      <c r="C15" s="134"/>
      <c r="D15" s="134"/>
      <c r="E15" s="134"/>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134"/>
      <c r="AD15" s="134"/>
      <c r="AE15" s="134"/>
      <c r="AF15" s="134"/>
      <c r="AG15" s="134"/>
      <c r="AH15" s="134"/>
      <c r="AI15" s="134"/>
      <c r="AJ15" s="134"/>
      <c r="AK15" s="134"/>
      <c r="AL15" s="134"/>
      <c r="AM15" s="134"/>
      <c r="AN15" s="134"/>
      <c r="AO15" s="134"/>
      <c r="AP15" s="134"/>
      <c r="AQ15" s="134"/>
      <c r="AR15" s="134"/>
      <c r="AS15" s="134"/>
      <c r="AT15" s="134"/>
      <c r="AU15" s="134"/>
      <c r="AV15" s="134"/>
      <c r="AW15" s="134"/>
      <c r="AX15" s="134"/>
      <c r="AY15" s="134"/>
      <c r="AZ15" s="134"/>
      <c r="BA15" s="134"/>
      <c r="BB15" s="134"/>
      <c r="BC15" s="134"/>
      <c r="BD15" s="134"/>
      <c r="BE15" s="134"/>
      <c r="BF15" s="134"/>
      <c r="BG15" s="134"/>
      <c r="BH15" s="134"/>
      <c r="BI15" s="134"/>
      <c r="BJ15" s="134"/>
      <c r="BK15" s="134"/>
      <c r="BL15" s="134"/>
      <c r="BM15" s="134"/>
      <c r="BN15" s="134"/>
      <c r="BO15" s="134"/>
      <c r="BP15" s="134"/>
      <c r="BQ15" s="134"/>
      <c r="BR15" s="134"/>
      <c r="BS15" s="134"/>
      <c r="BT15" s="134"/>
      <c r="BU15" s="134"/>
      <c r="BV15" s="134"/>
      <c r="BW15" s="134"/>
      <c r="BX15" s="134"/>
      <c r="BY15" s="134"/>
      <c r="BZ15" s="134"/>
      <c r="CA15" s="134"/>
      <c r="CB15" s="134"/>
      <c r="CC15" s="134"/>
      <c r="CD15" s="134"/>
      <c r="CE15" s="134"/>
      <c r="CF15" s="134"/>
      <c r="CG15" s="134"/>
      <c r="CH15" s="134"/>
      <c r="CI15" s="134"/>
      <c r="CJ15" s="134"/>
      <c r="CK15" s="134"/>
      <c r="CL15" s="134"/>
      <c r="CM15" s="134"/>
      <c r="CN15" s="134"/>
      <c r="CO15" s="134"/>
      <c r="CP15" s="134"/>
      <c r="CQ15" s="134"/>
      <c r="CR15" s="134"/>
      <c r="CS15" s="134"/>
      <c r="CT15" s="134"/>
      <c r="CU15" s="134"/>
      <c r="CV15" s="134"/>
      <c r="CW15" s="134"/>
      <c r="CX15" s="134"/>
      <c r="CY15" s="134"/>
      <c r="CZ15" s="134"/>
      <c r="DA15" s="134"/>
      <c r="DB15" s="134"/>
      <c r="DC15" s="134"/>
      <c r="DD15" s="134"/>
      <c r="DE15" s="134"/>
      <c r="DF15" s="134"/>
      <c r="DG15" s="134"/>
      <c r="DH15" s="134"/>
      <c r="DI15" s="134"/>
      <c r="DJ15" s="134"/>
      <c r="DK15" s="134"/>
      <c r="DL15" s="134"/>
      <c r="DM15" s="134"/>
      <c r="DN15" s="134"/>
      <c r="DO15" s="134"/>
      <c r="DP15" s="134"/>
      <c r="DQ15" s="134"/>
      <c r="DR15" s="134"/>
      <c r="DS15" s="134"/>
      <c r="DT15" s="134"/>
      <c r="DU15" s="134"/>
      <c r="DV15" s="134"/>
      <c r="DW15" s="134"/>
      <c r="DX15" s="134"/>
      <c r="DY15" s="134"/>
      <c r="DZ15" s="134"/>
      <c r="EA15" s="134"/>
      <c r="EB15" s="134"/>
      <c r="EC15" s="134"/>
      <c r="ED15" s="134"/>
      <c r="EE15" s="134"/>
      <c r="EF15" s="134"/>
      <c r="EG15" s="134"/>
      <c r="EH15" s="134"/>
      <c r="EI15" s="134"/>
      <c r="EJ15" s="134"/>
      <c r="EK15" s="134"/>
      <c r="EL15" s="134"/>
      <c r="EM15" s="134"/>
      <c r="EN15" s="134"/>
      <c r="EO15" s="134"/>
      <c r="EP15" s="134"/>
      <c r="EQ15" s="134"/>
      <c r="ER15" s="134"/>
      <c r="ES15" s="134"/>
      <c r="ET15" s="134"/>
      <c r="EU15" s="134"/>
      <c r="EV15" s="134"/>
      <c r="EW15" s="134"/>
      <c r="EX15" s="134"/>
      <c r="EY15" s="134"/>
      <c r="EZ15" s="134"/>
      <c r="FA15" s="134"/>
      <c r="FB15" s="134"/>
      <c r="FC15" s="134"/>
      <c r="FD15" s="134"/>
      <c r="FE15" s="134"/>
      <c r="FF15" s="134"/>
      <c r="FG15" s="134"/>
      <c r="FH15" s="134"/>
      <c r="FI15" s="134"/>
      <c r="FJ15" s="134"/>
      <c r="FK15" s="134"/>
      <c r="FL15" s="134"/>
      <c r="FM15" s="134"/>
      <c r="FN15" s="134"/>
      <c r="FO15" s="134"/>
      <c r="FP15" s="134"/>
      <c r="FQ15" s="134"/>
      <c r="FR15" s="134"/>
      <c r="FS15" s="134"/>
      <c r="FT15" s="134"/>
      <c r="FU15" s="134"/>
      <c r="FV15" s="134"/>
      <c r="FW15" s="134"/>
      <c r="FX15" s="134"/>
      <c r="FY15" s="134"/>
      <c r="FZ15" s="134"/>
      <c r="GA15" s="134"/>
      <c r="GB15" s="134"/>
      <c r="GC15" s="134"/>
      <c r="GD15" s="134"/>
      <c r="GE15" s="134"/>
      <c r="GF15" s="134"/>
      <c r="GG15" s="134"/>
      <c r="GH15" s="134"/>
      <c r="GI15" s="134"/>
      <c r="GJ15" s="134"/>
      <c r="GK15" s="134"/>
      <c r="GL15" s="134"/>
      <c r="GM15" s="134"/>
      <c r="GN15" s="134"/>
      <c r="GO15" s="134"/>
      <c r="GP15" s="134"/>
      <c r="GQ15" s="134"/>
      <c r="GR15" s="134"/>
      <c r="GS15" s="134"/>
      <c r="GT15" s="134"/>
      <c r="GU15" s="134"/>
      <c r="GV15" s="134"/>
      <c r="GW15" s="134"/>
      <c r="GX15" s="134"/>
      <c r="GY15" s="134"/>
      <c r="GZ15" s="134"/>
      <c r="HA15" s="134"/>
      <c r="HB15" s="134"/>
      <c r="HC15" s="134"/>
      <c r="HD15" s="134"/>
      <c r="HE15" s="134"/>
      <c r="HF15" s="134"/>
      <c r="HG15" s="134"/>
      <c r="HH15" s="134"/>
      <c r="HI15" s="134"/>
      <c r="HJ15" s="134"/>
      <c r="HK15" s="134"/>
      <c r="HL15" s="134"/>
      <c r="HM15" s="134"/>
      <c r="HN15" s="134"/>
      <c r="HO15" s="134"/>
      <c r="HP15" s="134"/>
      <c r="HQ15" s="134"/>
      <c r="HR15" s="134"/>
    </row>
    <row r="16" s="134" customFormat="1" ht="24" customHeight="1" spans="1:228">
      <c r="A16" s="42" t="s">
        <v>749</v>
      </c>
      <c r="B16" s="157"/>
      <c r="HS16" s="135"/>
      <c r="HT16" s="135"/>
    </row>
    <row r="17" s="134" customFormat="1" ht="24" customHeight="1" spans="1:228">
      <c r="A17" s="42" t="s">
        <v>750</v>
      </c>
      <c r="B17" s="157"/>
      <c r="HS17" s="135"/>
      <c r="HT17" s="135"/>
    </row>
    <row r="18" s="134" customFormat="1" ht="24" customHeight="1" spans="1:228">
      <c r="A18" s="42" t="s">
        <v>751</v>
      </c>
      <c r="B18" s="157"/>
      <c r="HS18" s="135"/>
      <c r="HT18" s="135"/>
    </row>
    <row r="19" s="134" customFormat="1" ht="24" customHeight="1" spans="1:228">
      <c r="A19" s="42" t="s">
        <v>752</v>
      </c>
      <c r="B19" s="157"/>
      <c r="HS19" s="135"/>
      <c r="HT19" s="135"/>
    </row>
    <row r="20" s="160" customFormat="1" ht="24" customHeight="1" spans="1:226">
      <c r="A20" s="154" t="s">
        <v>753</v>
      </c>
      <c r="B20" s="161">
        <f>SUM(B21:B25)</f>
        <v>0</v>
      </c>
      <c r="C20" s="134"/>
      <c r="D20" s="134"/>
      <c r="E20" s="134"/>
      <c r="F20" s="134"/>
      <c r="G20" s="134"/>
      <c r="H20" s="134"/>
      <c r="I20" s="134"/>
      <c r="J20" s="134"/>
      <c r="K20" s="134"/>
      <c r="L20" s="134"/>
      <c r="M20" s="134"/>
      <c r="N20" s="134"/>
      <c r="O20" s="134"/>
      <c r="P20" s="134"/>
      <c r="Q20" s="134"/>
      <c r="R20" s="134"/>
      <c r="S20" s="134"/>
      <c r="T20" s="134"/>
      <c r="U20" s="134"/>
      <c r="V20" s="134"/>
      <c r="W20" s="134"/>
      <c r="X20" s="134"/>
      <c r="Y20" s="134"/>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4"/>
      <c r="BA20" s="134"/>
      <c r="BB20" s="134"/>
      <c r="BC20" s="134"/>
      <c r="BD20" s="134"/>
      <c r="BE20" s="134"/>
      <c r="BF20" s="134"/>
      <c r="BG20" s="134"/>
      <c r="BH20" s="134"/>
      <c r="BI20" s="134"/>
      <c r="BJ20" s="134"/>
      <c r="BK20" s="134"/>
      <c r="BL20" s="134"/>
      <c r="BM20" s="134"/>
      <c r="BN20" s="134"/>
      <c r="BO20" s="134"/>
      <c r="BP20" s="134"/>
      <c r="BQ20" s="134"/>
      <c r="BR20" s="134"/>
      <c r="BS20" s="134"/>
      <c r="BT20" s="134"/>
      <c r="BU20" s="134"/>
      <c r="BV20" s="134"/>
      <c r="BW20" s="134"/>
      <c r="BX20" s="134"/>
      <c r="BY20" s="134"/>
      <c r="BZ20" s="134"/>
      <c r="CA20" s="134"/>
      <c r="CB20" s="134"/>
      <c r="CC20" s="134"/>
      <c r="CD20" s="134"/>
      <c r="CE20" s="134"/>
      <c r="CF20" s="134"/>
      <c r="CG20" s="134"/>
      <c r="CH20" s="134"/>
      <c r="CI20" s="134"/>
      <c r="CJ20" s="134"/>
      <c r="CK20" s="134"/>
      <c r="CL20" s="134"/>
      <c r="CM20" s="134"/>
      <c r="CN20" s="134"/>
      <c r="CO20" s="134"/>
      <c r="CP20" s="134"/>
      <c r="CQ20" s="134"/>
      <c r="CR20" s="134"/>
      <c r="CS20" s="134"/>
      <c r="CT20" s="134"/>
      <c r="CU20" s="134"/>
      <c r="CV20" s="134"/>
      <c r="CW20" s="134"/>
      <c r="CX20" s="134"/>
      <c r="CY20" s="134"/>
      <c r="CZ20" s="134"/>
      <c r="DA20" s="134"/>
      <c r="DB20" s="134"/>
      <c r="DC20" s="134"/>
      <c r="DD20" s="134"/>
      <c r="DE20" s="134"/>
      <c r="DF20" s="134"/>
      <c r="DG20" s="134"/>
      <c r="DH20" s="134"/>
      <c r="DI20" s="134"/>
      <c r="DJ20" s="134"/>
      <c r="DK20" s="134"/>
      <c r="DL20" s="134"/>
      <c r="DM20" s="134"/>
      <c r="DN20" s="134"/>
      <c r="DO20" s="134"/>
      <c r="DP20" s="134"/>
      <c r="DQ20" s="134"/>
      <c r="DR20" s="134"/>
      <c r="DS20" s="134"/>
      <c r="DT20" s="134"/>
      <c r="DU20" s="134"/>
      <c r="DV20" s="134"/>
      <c r="DW20" s="134"/>
      <c r="DX20" s="134"/>
      <c r="DY20" s="134"/>
      <c r="DZ20" s="134"/>
      <c r="EA20" s="134"/>
      <c r="EB20" s="134"/>
      <c r="EC20" s="134"/>
      <c r="ED20" s="134"/>
      <c r="EE20" s="134"/>
      <c r="EF20" s="134"/>
      <c r="EG20" s="134"/>
      <c r="EH20" s="134"/>
      <c r="EI20" s="134"/>
      <c r="EJ20" s="134"/>
      <c r="EK20" s="134"/>
      <c r="EL20" s="134"/>
      <c r="EM20" s="134"/>
      <c r="EN20" s="134"/>
      <c r="EO20" s="134"/>
      <c r="EP20" s="134"/>
      <c r="EQ20" s="134"/>
      <c r="ER20" s="134"/>
      <c r="ES20" s="134"/>
      <c r="ET20" s="134"/>
      <c r="EU20" s="134"/>
      <c r="EV20" s="134"/>
      <c r="EW20" s="134"/>
      <c r="EX20" s="134"/>
      <c r="EY20" s="134"/>
      <c r="EZ20" s="134"/>
      <c r="FA20" s="134"/>
      <c r="FB20" s="134"/>
      <c r="FC20" s="134"/>
      <c r="FD20" s="134"/>
      <c r="FE20" s="134"/>
      <c r="FF20" s="134"/>
      <c r="FG20" s="134"/>
      <c r="FH20" s="134"/>
      <c r="FI20" s="134"/>
      <c r="FJ20" s="134"/>
      <c r="FK20" s="134"/>
      <c r="FL20" s="134"/>
      <c r="FM20" s="134"/>
      <c r="FN20" s="134"/>
      <c r="FO20" s="134"/>
      <c r="FP20" s="134"/>
      <c r="FQ20" s="134"/>
      <c r="FR20" s="134"/>
      <c r="FS20" s="134"/>
      <c r="FT20" s="134"/>
      <c r="FU20" s="134"/>
      <c r="FV20" s="134"/>
      <c r="FW20" s="134"/>
      <c r="FX20" s="134"/>
      <c r="FY20" s="134"/>
      <c r="FZ20" s="134"/>
      <c r="GA20" s="134"/>
      <c r="GB20" s="134"/>
      <c r="GC20" s="134"/>
      <c r="GD20" s="134"/>
      <c r="GE20" s="134"/>
      <c r="GF20" s="134"/>
      <c r="GG20" s="134"/>
      <c r="GH20" s="134"/>
      <c r="GI20" s="134"/>
      <c r="GJ20" s="134"/>
      <c r="GK20" s="134"/>
      <c r="GL20" s="134"/>
      <c r="GM20" s="134"/>
      <c r="GN20" s="134"/>
      <c r="GO20" s="134"/>
      <c r="GP20" s="134"/>
      <c r="GQ20" s="134"/>
      <c r="GR20" s="134"/>
      <c r="GS20" s="134"/>
      <c r="GT20" s="134"/>
      <c r="GU20" s="134"/>
      <c r="GV20" s="134"/>
      <c r="GW20" s="134"/>
      <c r="GX20" s="134"/>
      <c r="GY20" s="134"/>
      <c r="GZ20" s="134"/>
      <c r="HA20" s="134"/>
      <c r="HB20" s="134"/>
      <c r="HC20" s="134"/>
      <c r="HD20" s="134"/>
      <c r="HE20" s="134"/>
      <c r="HF20" s="134"/>
      <c r="HG20" s="134"/>
      <c r="HH20" s="134"/>
      <c r="HI20" s="134"/>
      <c r="HJ20" s="134"/>
      <c r="HK20" s="134"/>
      <c r="HL20" s="134"/>
      <c r="HM20" s="134"/>
      <c r="HN20" s="134"/>
      <c r="HO20" s="134"/>
      <c r="HP20" s="134"/>
      <c r="HQ20" s="134"/>
      <c r="HR20" s="134"/>
    </row>
    <row r="21" s="134" customFormat="1" ht="24" customHeight="1" spans="1:2">
      <c r="A21" s="42" t="s">
        <v>754</v>
      </c>
      <c r="B21" s="157"/>
    </row>
    <row r="22" s="134" customFormat="1" ht="24" customHeight="1" spans="1:2">
      <c r="A22" s="42" t="s">
        <v>755</v>
      </c>
      <c r="B22" s="157"/>
    </row>
    <row r="23" s="134" customFormat="1" ht="24" customHeight="1" spans="1:2">
      <c r="A23" s="42" t="s">
        <v>756</v>
      </c>
      <c r="B23" s="157"/>
    </row>
    <row r="24" s="134" customFormat="1" ht="24" customHeight="1" spans="1:2">
      <c r="A24" s="42" t="s">
        <v>757</v>
      </c>
      <c r="B24" s="157"/>
    </row>
    <row r="25" s="134" customFormat="1" ht="24" customHeight="1" spans="1:2">
      <c r="A25" s="42" t="s">
        <v>758</v>
      </c>
      <c r="B25" s="157"/>
    </row>
    <row r="26" s="160" customFormat="1" ht="24" customHeight="1" spans="1:226">
      <c r="A26" s="141" t="s">
        <v>759</v>
      </c>
      <c r="B26" s="161">
        <f>SUM(B27:B32)</f>
        <v>0</v>
      </c>
      <c r="C26" s="134"/>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134"/>
      <c r="AD26" s="134"/>
      <c r="AE26" s="134"/>
      <c r="AF26" s="134"/>
      <c r="AG26" s="134"/>
      <c r="AH26" s="134"/>
      <c r="AI26" s="134"/>
      <c r="AJ26" s="134"/>
      <c r="AK26" s="134"/>
      <c r="AL26" s="134"/>
      <c r="AM26" s="134"/>
      <c r="AN26" s="134"/>
      <c r="AO26" s="134"/>
      <c r="AP26" s="134"/>
      <c r="AQ26" s="134"/>
      <c r="AR26" s="134"/>
      <c r="AS26" s="134"/>
      <c r="AT26" s="134"/>
      <c r="AU26" s="134"/>
      <c r="AV26" s="134"/>
      <c r="AW26" s="134"/>
      <c r="AX26" s="134"/>
      <c r="AY26" s="134"/>
      <c r="AZ26" s="134"/>
      <c r="BA26" s="134"/>
      <c r="BB26" s="134"/>
      <c r="BC26" s="134"/>
      <c r="BD26" s="134"/>
      <c r="BE26" s="134"/>
      <c r="BF26" s="134"/>
      <c r="BG26" s="134"/>
      <c r="BH26" s="134"/>
      <c r="BI26" s="134"/>
      <c r="BJ26" s="134"/>
      <c r="BK26" s="134"/>
      <c r="BL26" s="134"/>
      <c r="BM26" s="134"/>
      <c r="BN26" s="134"/>
      <c r="BO26" s="134"/>
      <c r="BP26" s="134"/>
      <c r="BQ26" s="134"/>
      <c r="BR26" s="134"/>
      <c r="BS26" s="134"/>
      <c r="BT26" s="134"/>
      <c r="BU26" s="134"/>
      <c r="BV26" s="134"/>
      <c r="BW26" s="134"/>
      <c r="BX26" s="134"/>
      <c r="BY26" s="134"/>
      <c r="BZ26" s="134"/>
      <c r="CA26" s="134"/>
      <c r="CB26" s="134"/>
      <c r="CC26" s="134"/>
      <c r="CD26" s="134"/>
      <c r="CE26" s="134"/>
      <c r="CF26" s="134"/>
      <c r="CG26" s="134"/>
      <c r="CH26" s="134"/>
      <c r="CI26" s="134"/>
      <c r="CJ26" s="134"/>
      <c r="CK26" s="134"/>
      <c r="CL26" s="134"/>
      <c r="CM26" s="134"/>
      <c r="CN26" s="134"/>
      <c r="CO26" s="134"/>
      <c r="CP26" s="134"/>
      <c r="CQ26" s="134"/>
      <c r="CR26" s="134"/>
      <c r="CS26" s="134"/>
      <c r="CT26" s="134"/>
      <c r="CU26" s="134"/>
      <c r="CV26" s="134"/>
      <c r="CW26" s="134"/>
      <c r="CX26" s="134"/>
      <c r="CY26" s="134"/>
      <c r="CZ26" s="134"/>
      <c r="DA26" s="134"/>
      <c r="DB26" s="134"/>
      <c r="DC26" s="134"/>
      <c r="DD26" s="134"/>
      <c r="DE26" s="134"/>
      <c r="DF26" s="134"/>
      <c r="DG26" s="134"/>
      <c r="DH26" s="134"/>
      <c r="DI26" s="134"/>
      <c r="DJ26" s="134"/>
      <c r="DK26" s="134"/>
      <c r="DL26" s="134"/>
      <c r="DM26" s="134"/>
      <c r="DN26" s="134"/>
      <c r="DO26" s="134"/>
      <c r="DP26" s="134"/>
      <c r="DQ26" s="134"/>
      <c r="DR26" s="134"/>
      <c r="DS26" s="134"/>
      <c r="DT26" s="134"/>
      <c r="DU26" s="134"/>
      <c r="DV26" s="134"/>
      <c r="DW26" s="134"/>
      <c r="DX26" s="134"/>
      <c r="DY26" s="134"/>
      <c r="DZ26" s="134"/>
      <c r="EA26" s="134"/>
      <c r="EB26" s="134"/>
      <c r="EC26" s="134"/>
      <c r="ED26" s="134"/>
      <c r="EE26" s="134"/>
      <c r="EF26" s="134"/>
      <c r="EG26" s="134"/>
      <c r="EH26" s="134"/>
      <c r="EI26" s="134"/>
      <c r="EJ26" s="134"/>
      <c r="EK26" s="134"/>
      <c r="EL26" s="134"/>
      <c r="EM26" s="134"/>
      <c r="EN26" s="134"/>
      <c r="EO26" s="134"/>
      <c r="EP26" s="134"/>
      <c r="EQ26" s="134"/>
      <c r="ER26" s="134"/>
      <c r="ES26" s="134"/>
      <c r="ET26" s="134"/>
      <c r="EU26" s="134"/>
      <c r="EV26" s="134"/>
      <c r="EW26" s="134"/>
      <c r="EX26" s="134"/>
      <c r="EY26" s="134"/>
      <c r="EZ26" s="134"/>
      <c r="FA26" s="134"/>
      <c r="FB26" s="134"/>
      <c r="FC26" s="134"/>
      <c r="FD26" s="134"/>
      <c r="FE26" s="134"/>
      <c r="FF26" s="134"/>
      <c r="FG26" s="134"/>
      <c r="FH26" s="134"/>
      <c r="FI26" s="134"/>
      <c r="FJ26" s="134"/>
      <c r="FK26" s="134"/>
      <c r="FL26" s="134"/>
      <c r="FM26" s="134"/>
      <c r="FN26" s="134"/>
      <c r="FO26" s="134"/>
      <c r="FP26" s="134"/>
      <c r="FQ26" s="134"/>
      <c r="FR26" s="134"/>
      <c r="FS26" s="134"/>
      <c r="FT26" s="134"/>
      <c r="FU26" s="134"/>
      <c r="FV26" s="134"/>
      <c r="FW26" s="134"/>
      <c r="FX26" s="134"/>
      <c r="FY26" s="134"/>
      <c r="FZ26" s="134"/>
      <c r="GA26" s="134"/>
      <c r="GB26" s="134"/>
      <c r="GC26" s="134"/>
      <c r="GD26" s="134"/>
      <c r="GE26" s="134"/>
      <c r="GF26" s="134"/>
      <c r="GG26" s="134"/>
      <c r="GH26" s="134"/>
      <c r="GI26" s="134"/>
      <c r="GJ26" s="134"/>
      <c r="GK26" s="134"/>
      <c r="GL26" s="134"/>
      <c r="GM26" s="134"/>
      <c r="GN26" s="134"/>
      <c r="GO26" s="134"/>
      <c r="GP26" s="134"/>
      <c r="GQ26" s="134"/>
      <c r="GR26" s="134"/>
      <c r="GS26" s="134"/>
      <c r="GT26" s="134"/>
      <c r="GU26" s="134"/>
      <c r="GV26" s="134"/>
      <c r="GW26" s="134"/>
      <c r="GX26" s="134"/>
      <c r="GY26" s="134"/>
      <c r="GZ26" s="134"/>
      <c r="HA26" s="134"/>
      <c r="HB26" s="134"/>
      <c r="HC26" s="134"/>
      <c r="HD26" s="134"/>
      <c r="HE26" s="134"/>
      <c r="HF26" s="134"/>
      <c r="HG26" s="134"/>
      <c r="HH26" s="134"/>
      <c r="HI26" s="134"/>
      <c r="HJ26" s="134"/>
      <c r="HK26" s="134"/>
      <c r="HL26" s="134"/>
      <c r="HM26" s="134"/>
      <c r="HN26" s="134"/>
      <c r="HO26" s="134"/>
      <c r="HP26" s="134"/>
      <c r="HQ26" s="134"/>
      <c r="HR26" s="134"/>
    </row>
    <row r="27" s="134" customFormat="1" ht="24" customHeight="1" spans="1:2">
      <c r="A27" s="42" t="s">
        <v>760</v>
      </c>
      <c r="B27" s="157"/>
    </row>
    <row r="28" s="134" customFormat="1" ht="24" customHeight="1" spans="1:2">
      <c r="A28" s="42" t="s">
        <v>761</v>
      </c>
      <c r="B28" s="157"/>
    </row>
    <row r="29" s="134" customFormat="1" ht="24" customHeight="1" spans="1:2">
      <c r="A29" s="42" t="s">
        <v>762</v>
      </c>
      <c r="B29" s="157"/>
    </row>
    <row r="30" s="134" customFormat="1" ht="24" customHeight="1" spans="1:2">
      <c r="A30" s="42" t="s">
        <v>763</v>
      </c>
      <c r="B30" s="157"/>
    </row>
    <row r="31" s="134" customFormat="1" ht="24" customHeight="1" spans="1:2">
      <c r="A31" s="42" t="s">
        <v>764</v>
      </c>
      <c r="B31" s="157"/>
    </row>
    <row r="32" s="134" customFormat="1" ht="24" customHeight="1" spans="1:2">
      <c r="A32" s="42" t="s">
        <v>765</v>
      </c>
      <c r="B32" s="157"/>
    </row>
    <row r="33" s="160" customFormat="1" ht="24" customHeight="1" spans="1:226">
      <c r="A33" s="141" t="s">
        <v>766</v>
      </c>
      <c r="B33" s="161">
        <f>SUM(B34:B38)</f>
        <v>0</v>
      </c>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4"/>
      <c r="BJ33" s="134"/>
      <c r="BK33" s="134"/>
      <c r="BL33" s="134"/>
      <c r="BM33" s="134"/>
      <c r="BN33" s="134"/>
      <c r="BO33" s="134"/>
      <c r="BP33" s="134"/>
      <c r="BQ33" s="134"/>
      <c r="BR33" s="134"/>
      <c r="BS33" s="134"/>
      <c r="BT33" s="134"/>
      <c r="BU33" s="134"/>
      <c r="BV33" s="134"/>
      <c r="BW33" s="134"/>
      <c r="BX33" s="134"/>
      <c r="BY33" s="134"/>
      <c r="BZ33" s="134"/>
      <c r="CA33" s="134"/>
      <c r="CB33" s="134"/>
      <c r="CC33" s="134"/>
      <c r="CD33" s="134"/>
      <c r="CE33" s="134"/>
      <c r="CF33" s="134"/>
      <c r="CG33" s="134"/>
      <c r="CH33" s="134"/>
      <c r="CI33" s="134"/>
      <c r="CJ33" s="134"/>
      <c r="CK33" s="134"/>
      <c r="CL33" s="134"/>
      <c r="CM33" s="134"/>
      <c r="CN33" s="134"/>
      <c r="CO33" s="134"/>
      <c r="CP33" s="134"/>
      <c r="CQ33" s="134"/>
      <c r="CR33" s="134"/>
      <c r="CS33" s="134"/>
      <c r="CT33" s="134"/>
      <c r="CU33" s="134"/>
      <c r="CV33" s="134"/>
      <c r="CW33" s="134"/>
      <c r="CX33" s="134"/>
      <c r="CY33" s="134"/>
      <c r="CZ33" s="134"/>
      <c r="DA33" s="134"/>
      <c r="DB33" s="134"/>
      <c r="DC33" s="134"/>
      <c r="DD33" s="134"/>
      <c r="DE33" s="134"/>
      <c r="DF33" s="134"/>
      <c r="DG33" s="134"/>
      <c r="DH33" s="134"/>
      <c r="DI33" s="134"/>
      <c r="DJ33" s="134"/>
      <c r="DK33" s="134"/>
      <c r="DL33" s="134"/>
      <c r="DM33" s="134"/>
      <c r="DN33" s="134"/>
      <c r="DO33" s="134"/>
      <c r="DP33" s="134"/>
      <c r="DQ33" s="134"/>
      <c r="DR33" s="134"/>
      <c r="DS33" s="134"/>
      <c r="DT33" s="134"/>
      <c r="DU33" s="134"/>
      <c r="DV33" s="134"/>
      <c r="DW33" s="134"/>
      <c r="DX33" s="134"/>
      <c r="DY33" s="134"/>
      <c r="DZ33" s="134"/>
      <c r="EA33" s="134"/>
      <c r="EB33" s="134"/>
      <c r="EC33" s="134"/>
      <c r="ED33" s="134"/>
      <c r="EE33" s="134"/>
      <c r="EF33" s="134"/>
      <c r="EG33" s="134"/>
      <c r="EH33" s="134"/>
      <c r="EI33" s="134"/>
      <c r="EJ33" s="134"/>
      <c r="EK33" s="134"/>
      <c r="EL33" s="134"/>
      <c r="EM33" s="134"/>
      <c r="EN33" s="134"/>
      <c r="EO33" s="134"/>
      <c r="EP33" s="134"/>
      <c r="EQ33" s="134"/>
      <c r="ER33" s="134"/>
      <c r="ES33" s="134"/>
      <c r="ET33" s="134"/>
      <c r="EU33" s="134"/>
      <c r="EV33" s="134"/>
      <c r="EW33" s="134"/>
      <c r="EX33" s="134"/>
      <c r="EY33" s="134"/>
      <c r="EZ33" s="134"/>
      <c r="FA33" s="134"/>
      <c r="FB33" s="134"/>
      <c r="FC33" s="134"/>
      <c r="FD33" s="134"/>
      <c r="FE33" s="134"/>
      <c r="FF33" s="134"/>
      <c r="FG33" s="134"/>
      <c r="FH33" s="134"/>
      <c r="FI33" s="134"/>
      <c r="FJ33" s="134"/>
      <c r="FK33" s="134"/>
      <c r="FL33" s="134"/>
      <c r="FM33" s="134"/>
      <c r="FN33" s="134"/>
      <c r="FO33" s="134"/>
      <c r="FP33" s="134"/>
      <c r="FQ33" s="134"/>
      <c r="FR33" s="134"/>
      <c r="FS33" s="134"/>
      <c r="FT33" s="134"/>
      <c r="FU33" s="134"/>
      <c r="FV33" s="134"/>
      <c r="FW33" s="134"/>
      <c r="FX33" s="134"/>
      <c r="FY33" s="134"/>
      <c r="FZ33" s="134"/>
      <c r="GA33" s="134"/>
      <c r="GB33" s="134"/>
      <c r="GC33" s="134"/>
      <c r="GD33" s="134"/>
      <c r="GE33" s="134"/>
      <c r="GF33" s="134"/>
      <c r="GG33" s="134"/>
      <c r="GH33" s="134"/>
      <c r="GI33" s="134"/>
      <c r="GJ33" s="134"/>
      <c r="GK33" s="134"/>
      <c r="GL33" s="134"/>
      <c r="GM33" s="134"/>
      <c r="GN33" s="134"/>
      <c r="GO33" s="134"/>
      <c r="GP33" s="134"/>
      <c r="GQ33" s="134"/>
      <c r="GR33" s="134"/>
      <c r="GS33" s="134"/>
      <c r="GT33" s="134"/>
      <c r="GU33" s="134"/>
      <c r="GV33" s="134"/>
      <c r="GW33" s="134"/>
      <c r="GX33" s="134"/>
      <c r="GY33" s="134"/>
      <c r="GZ33" s="134"/>
      <c r="HA33" s="134"/>
      <c r="HB33" s="134"/>
      <c r="HC33" s="134"/>
      <c r="HD33" s="134"/>
      <c r="HE33" s="134"/>
      <c r="HF33" s="134"/>
      <c r="HG33" s="134"/>
      <c r="HH33" s="134"/>
      <c r="HI33" s="134"/>
      <c r="HJ33" s="134"/>
      <c r="HK33" s="134"/>
      <c r="HL33" s="134"/>
      <c r="HM33" s="134"/>
      <c r="HN33" s="134"/>
      <c r="HO33" s="134"/>
      <c r="HP33" s="134"/>
      <c r="HQ33" s="134"/>
      <c r="HR33" s="134"/>
    </row>
    <row r="34" s="134" customFormat="1" ht="24" customHeight="1" spans="1:2">
      <c r="A34" s="42" t="s">
        <v>767</v>
      </c>
      <c r="B34" s="157"/>
    </row>
    <row r="35" s="134" customFormat="1" ht="24" customHeight="1" spans="1:2">
      <c r="A35" s="42" t="s">
        <v>768</v>
      </c>
      <c r="B35" s="157"/>
    </row>
    <row r="36" s="134" customFormat="1" ht="24" customHeight="1" spans="1:2">
      <c r="A36" s="42" t="s">
        <v>769</v>
      </c>
      <c r="B36" s="157"/>
    </row>
    <row r="37" s="134" customFormat="1" ht="24" customHeight="1" spans="1:2">
      <c r="A37" s="42" t="s">
        <v>770</v>
      </c>
      <c r="B37" s="157"/>
    </row>
    <row r="38" s="134" customFormat="1" ht="24" customHeight="1" spans="1:2">
      <c r="A38" s="42" t="s">
        <v>771</v>
      </c>
      <c r="B38" s="157"/>
    </row>
    <row r="39" s="134" customFormat="1" ht="24" customHeight="1" spans="1:2">
      <c r="A39" s="141" t="s">
        <v>772</v>
      </c>
      <c r="B39" s="161">
        <f>SUM(B40:B43)</f>
        <v>0</v>
      </c>
    </row>
    <row r="40" s="134" customFormat="1" ht="24" customHeight="1" spans="1:2">
      <c r="A40" s="42" t="s">
        <v>773</v>
      </c>
      <c r="B40" s="157"/>
    </row>
    <row r="41" s="134" customFormat="1" ht="24" customHeight="1" spans="1:2">
      <c r="A41" s="42" t="s">
        <v>774</v>
      </c>
      <c r="B41" s="157"/>
    </row>
    <row r="42" s="134" customFormat="1" ht="24" customHeight="1" spans="1:2">
      <c r="A42" s="42" t="s">
        <v>775</v>
      </c>
      <c r="B42" s="157"/>
    </row>
    <row r="43" s="134" customFormat="1" ht="24" customHeight="1" spans="1:2">
      <c r="A43" s="42" t="s">
        <v>776</v>
      </c>
      <c r="B43" s="157"/>
    </row>
    <row r="44" s="134" customFormat="1" ht="24" customHeight="1" spans="1:2">
      <c r="A44" s="42"/>
      <c r="B44" s="157"/>
    </row>
    <row r="45" s="134" customFormat="1" ht="24" customHeight="1" spans="1:2">
      <c r="A45" s="158" t="s">
        <v>777</v>
      </c>
      <c r="B45" s="161">
        <f>B39+B33+B26+B20+B15+B10+B4</f>
        <v>0</v>
      </c>
    </row>
    <row r="46" s="134" customFormat="1" ht="59" customHeight="1" spans="1:256">
      <c r="A46" s="149" t="s">
        <v>778</v>
      </c>
      <c r="B46" s="149"/>
      <c r="HS46" s="135"/>
      <c r="HT46" s="135"/>
      <c r="HU46" s="135"/>
      <c r="HV46" s="135"/>
      <c r="HW46" s="135"/>
      <c r="HX46" s="135"/>
      <c r="HY46" s="135"/>
      <c r="HZ46" s="135"/>
      <c r="IA46" s="135"/>
      <c r="IB46" s="135"/>
      <c r="IC46" s="135"/>
      <c r="ID46" s="135"/>
      <c r="IE46" s="135"/>
      <c r="IF46" s="135"/>
      <c r="IG46" s="135"/>
      <c r="IH46" s="135"/>
      <c r="II46" s="135"/>
      <c r="IJ46" s="135"/>
      <c r="IK46" s="135"/>
      <c r="IL46" s="135"/>
      <c r="IM46" s="135"/>
      <c r="IN46" s="135"/>
      <c r="IO46" s="135"/>
      <c r="IP46" s="135"/>
      <c r="IQ46" s="135"/>
      <c r="IR46" s="135"/>
      <c r="IS46" s="135"/>
      <c r="IT46" s="135"/>
      <c r="IU46" s="135"/>
      <c r="IV46" s="135"/>
    </row>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sheetData>
  <mergeCells count="2">
    <mergeCell ref="A1:B1"/>
    <mergeCell ref="A46:B46"/>
  </mergeCells>
  <printOptions horizontalCentered="1"/>
  <pageMargins left="0.590277777777778" right="0.590277777777778" top="0.786805555555556" bottom="0.786805555555556" header="0.5" footer="0.5"/>
  <pageSetup paperSize="9" fitToHeight="0" orientation="portrait" horizontalDpi="600"/>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94"/>
  <sheetViews>
    <sheetView showZeros="0" view="pageBreakPreview" zoomScaleNormal="100" zoomScaleSheetLayoutView="100" workbookViewId="0">
      <selection activeCell="A2" sqref="A2"/>
    </sheetView>
  </sheetViews>
  <sheetFormatPr defaultColWidth="8.875" defaultRowHeight="15.75"/>
  <cols>
    <col min="1" max="1" width="55" style="135" customWidth="1"/>
    <col min="2" max="2" width="30.5" style="135" customWidth="1"/>
    <col min="3" max="16384" width="8.875" style="135"/>
  </cols>
  <sheetData>
    <row r="1" s="129" customFormat="1" ht="42" customHeight="1" spans="1:2">
      <c r="A1" s="136" t="s">
        <v>835</v>
      </c>
      <c r="B1" s="136"/>
    </row>
    <row r="2" s="130" customFormat="1" ht="27" customHeight="1" spans="2:2">
      <c r="B2" s="130" t="s">
        <v>3</v>
      </c>
    </row>
    <row r="3" s="151" customFormat="1" ht="30" customHeight="1" spans="1:2">
      <c r="A3" s="152" t="s">
        <v>668</v>
      </c>
      <c r="B3" s="153" t="s">
        <v>5</v>
      </c>
    </row>
    <row r="4" s="134" customFormat="1" ht="24" customHeight="1" spans="1:2">
      <c r="A4" s="154" t="s">
        <v>780</v>
      </c>
      <c r="B4" s="155">
        <f>SUM(B5:B8)</f>
        <v>0</v>
      </c>
    </row>
    <row r="5" s="134" customFormat="1" ht="24" customHeight="1" spans="1:2">
      <c r="A5" s="42" t="s">
        <v>781</v>
      </c>
      <c r="B5" s="156"/>
    </row>
    <row r="6" s="134" customFormat="1" ht="24" customHeight="1" spans="1:2">
      <c r="A6" s="42" t="s">
        <v>782</v>
      </c>
      <c r="B6" s="156"/>
    </row>
    <row r="7" s="134" customFormat="1" ht="24" customHeight="1" spans="1:2">
      <c r="A7" s="42" t="s">
        <v>783</v>
      </c>
      <c r="B7" s="156"/>
    </row>
    <row r="8" s="134" customFormat="1" ht="24" customHeight="1" spans="1:7">
      <c r="A8" s="42" t="s">
        <v>784</v>
      </c>
      <c r="B8" s="156"/>
      <c r="G8" s="159"/>
    </row>
    <row r="9" s="134" customFormat="1" ht="24" customHeight="1" spans="1:2">
      <c r="A9" s="154" t="s">
        <v>785</v>
      </c>
      <c r="B9" s="155">
        <f>SUM(B10:B17)</f>
        <v>0</v>
      </c>
    </row>
    <row r="10" s="134" customFormat="1" ht="24" customHeight="1" spans="1:2">
      <c r="A10" s="42" t="s">
        <v>786</v>
      </c>
      <c r="B10" s="156"/>
    </row>
    <row r="11" s="134" customFormat="1" ht="24" customHeight="1" spans="1:2">
      <c r="A11" s="42" t="s">
        <v>787</v>
      </c>
      <c r="B11" s="156"/>
    </row>
    <row r="12" s="134" customFormat="1" ht="24" customHeight="1" spans="1:2">
      <c r="A12" s="42" t="s">
        <v>783</v>
      </c>
      <c r="B12" s="156"/>
    </row>
    <row r="13" s="134" customFormat="1" ht="24" customHeight="1" spans="1:2">
      <c r="A13" s="42" t="s">
        <v>788</v>
      </c>
      <c r="B13" s="156"/>
    </row>
    <row r="14" s="134" customFormat="1" ht="24" customHeight="1" spans="1:2">
      <c r="A14" s="42" t="s">
        <v>789</v>
      </c>
      <c r="B14" s="156"/>
    </row>
    <row r="15" s="134" customFormat="1" ht="24" customHeight="1" spans="1:2">
      <c r="A15" s="42" t="s">
        <v>790</v>
      </c>
      <c r="B15" s="156"/>
    </row>
    <row r="16" s="134" customFormat="1" ht="24" customHeight="1" spans="1:2">
      <c r="A16" s="42" t="s">
        <v>791</v>
      </c>
      <c r="B16" s="156"/>
    </row>
    <row r="17" s="134" customFormat="1" ht="24" customHeight="1" spans="1:2">
      <c r="A17" s="42" t="s">
        <v>792</v>
      </c>
      <c r="B17" s="156"/>
    </row>
    <row r="18" s="134" customFormat="1" ht="24" customHeight="1" spans="1:2">
      <c r="A18" s="154" t="s">
        <v>793</v>
      </c>
      <c r="B18" s="155">
        <f>SUM(B19:B21)</f>
        <v>0</v>
      </c>
    </row>
    <row r="19" s="134" customFormat="1" ht="24" customHeight="1" spans="1:2">
      <c r="A19" s="42" t="s">
        <v>794</v>
      </c>
      <c r="B19" s="156"/>
    </row>
    <row r="20" s="134" customFormat="1" ht="24" customHeight="1" spans="1:2">
      <c r="A20" s="42" t="s">
        <v>795</v>
      </c>
      <c r="B20" s="156"/>
    </row>
    <row r="21" s="134" customFormat="1" ht="24" customHeight="1" spans="1:2">
      <c r="A21" s="42" t="s">
        <v>796</v>
      </c>
      <c r="B21" s="156"/>
    </row>
    <row r="22" s="134" customFormat="1" ht="24" customHeight="1" spans="1:2">
      <c r="A22" s="154" t="s">
        <v>797</v>
      </c>
      <c r="B22" s="155">
        <f>SUM(B23:B27)</f>
        <v>0</v>
      </c>
    </row>
    <row r="23" s="134" customFormat="1" ht="24" customHeight="1" spans="1:2">
      <c r="A23" s="42" t="s">
        <v>798</v>
      </c>
      <c r="B23" s="156"/>
    </row>
    <row r="24" s="134" customFormat="1" ht="24" customHeight="1" spans="1:2">
      <c r="A24" s="42" t="s">
        <v>799</v>
      </c>
      <c r="B24" s="156"/>
    </row>
    <row r="25" s="134" customFormat="1" ht="24" customHeight="1" spans="1:2">
      <c r="A25" s="42" t="s">
        <v>800</v>
      </c>
      <c r="B25" s="156"/>
    </row>
    <row r="26" s="134" customFormat="1" ht="24" customHeight="1" spans="1:2">
      <c r="A26" s="42" t="s">
        <v>801</v>
      </c>
      <c r="B26" s="157"/>
    </row>
    <row r="27" s="134" customFormat="1" ht="24" customHeight="1" spans="1:2">
      <c r="A27" s="42" t="s">
        <v>802</v>
      </c>
      <c r="B27" s="156"/>
    </row>
    <row r="28" s="134" customFormat="1" ht="24" customHeight="1" spans="1:2">
      <c r="A28" s="141" t="s">
        <v>803</v>
      </c>
      <c r="B28" s="155">
        <f>SUM(B29:B32)</f>
        <v>0</v>
      </c>
    </row>
    <row r="29" s="134" customFormat="1" ht="24" customHeight="1" spans="1:2">
      <c r="A29" s="42" t="s">
        <v>804</v>
      </c>
      <c r="B29" s="156"/>
    </row>
    <row r="30" s="134" customFormat="1" ht="24" customHeight="1" spans="1:2">
      <c r="A30" s="42" t="s">
        <v>805</v>
      </c>
      <c r="B30" s="156"/>
    </row>
    <row r="31" s="134" customFormat="1" ht="24" customHeight="1" spans="1:2">
      <c r="A31" s="42" t="s">
        <v>806</v>
      </c>
      <c r="B31" s="156"/>
    </row>
    <row r="32" s="134" customFormat="1" ht="24" customHeight="1" spans="1:2">
      <c r="A32" s="42" t="s">
        <v>807</v>
      </c>
      <c r="B32" s="156"/>
    </row>
    <row r="33" s="134" customFormat="1" ht="24" customHeight="1" spans="1:2">
      <c r="A33" s="141" t="s">
        <v>808</v>
      </c>
      <c r="B33" s="155">
        <f>SUM(B34:B36)</f>
        <v>0</v>
      </c>
    </row>
    <row r="34" s="134" customFormat="1" ht="24" customHeight="1" spans="1:2">
      <c r="A34" s="42" t="s">
        <v>809</v>
      </c>
      <c r="B34" s="156"/>
    </row>
    <row r="35" s="134" customFormat="1" ht="24" customHeight="1" spans="1:2">
      <c r="A35" s="42" t="s">
        <v>806</v>
      </c>
      <c r="B35" s="156"/>
    </row>
    <row r="36" s="134" customFormat="1" ht="24" customHeight="1" spans="1:2">
      <c r="A36" s="42" t="s">
        <v>810</v>
      </c>
      <c r="B36" s="156"/>
    </row>
    <row r="37" s="134" customFormat="1" ht="24" customHeight="1" spans="1:2">
      <c r="A37" s="141" t="s">
        <v>811</v>
      </c>
      <c r="B37" s="155">
        <f>SUM(B38:B40)</f>
        <v>0</v>
      </c>
    </row>
    <row r="38" s="134" customFormat="1" ht="24" customHeight="1" spans="1:2">
      <c r="A38" s="42" t="s">
        <v>812</v>
      </c>
      <c r="B38" s="156"/>
    </row>
    <row r="39" s="134" customFormat="1" ht="24" customHeight="1" spans="1:2">
      <c r="A39" s="42" t="s">
        <v>813</v>
      </c>
      <c r="B39" s="156"/>
    </row>
    <row r="40" s="134" customFormat="1" ht="24" customHeight="1" spans="1:2">
      <c r="A40" s="42" t="s">
        <v>814</v>
      </c>
      <c r="B40" s="156"/>
    </row>
    <row r="41" s="134" customFormat="1" ht="24" customHeight="1" spans="1:2">
      <c r="A41" s="42"/>
      <c r="B41" s="156"/>
    </row>
    <row r="42" s="134" customFormat="1" ht="24" customHeight="1" spans="1:2">
      <c r="A42" s="158" t="s">
        <v>815</v>
      </c>
      <c r="B42" s="155">
        <f>B37+B33+B28+B22+B18+B9+B4</f>
        <v>0</v>
      </c>
    </row>
    <row r="43" s="134" customFormat="1" ht="61" customHeight="1" spans="1:256">
      <c r="A43" s="149" t="s">
        <v>778</v>
      </c>
      <c r="B43" s="149"/>
      <c r="HS43" s="135"/>
      <c r="HT43" s="135"/>
      <c r="HU43" s="135"/>
      <c r="HV43" s="135"/>
      <c r="HW43" s="135"/>
      <c r="HX43" s="135"/>
      <c r="HY43" s="135"/>
      <c r="HZ43" s="135"/>
      <c r="IA43" s="135"/>
      <c r="IB43" s="135"/>
      <c r="IC43" s="135"/>
      <c r="ID43" s="135"/>
      <c r="IE43" s="135"/>
      <c r="IF43" s="135"/>
      <c r="IG43" s="135"/>
      <c r="IH43" s="135"/>
      <c r="II43" s="135"/>
      <c r="IJ43" s="135"/>
      <c r="IK43" s="135"/>
      <c r="IL43" s="135"/>
      <c r="IM43" s="135"/>
      <c r="IN43" s="135"/>
      <c r="IO43" s="135"/>
      <c r="IP43" s="135"/>
      <c r="IQ43" s="135"/>
      <c r="IR43" s="135"/>
      <c r="IS43" s="135"/>
      <c r="IT43" s="135"/>
      <c r="IU43" s="135"/>
      <c r="IV43" s="135"/>
    </row>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sheetData>
  <mergeCells count="2">
    <mergeCell ref="A1:B1"/>
    <mergeCell ref="A43:B43"/>
  </mergeCells>
  <printOptions horizontalCentered="1"/>
  <pageMargins left="0.590277777777778" right="0.590277777777778" top="0.786805555555556" bottom="0.786805555555556" header="0.5" footer="0.5"/>
  <pageSetup paperSize="9" scale="99" fitToHeight="0" orientation="portrait" horizontalDpi="600"/>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94"/>
  <sheetViews>
    <sheetView showZeros="0" view="pageBreakPreview" zoomScale="85" zoomScaleNormal="100" zoomScaleSheetLayoutView="85" workbookViewId="0">
      <selection activeCell="A2" sqref="A2"/>
    </sheetView>
  </sheetViews>
  <sheetFormatPr defaultColWidth="8.875" defaultRowHeight="15.75"/>
  <cols>
    <col min="1" max="1" width="32.625" style="135" customWidth="1"/>
    <col min="2" max="2" width="14.55" style="135" customWidth="1"/>
    <col min="3" max="3" width="32.625" style="135" customWidth="1"/>
    <col min="4" max="4" width="14.55" style="135" customWidth="1"/>
    <col min="5" max="16384" width="8.875" style="135"/>
  </cols>
  <sheetData>
    <row r="1" s="129" customFormat="1" ht="42" customHeight="1" spans="1:4">
      <c r="A1" s="136" t="s">
        <v>836</v>
      </c>
      <c r="B1" s="136"/>
      <c r="C1" s="136"/>
      <c r="D1" s="136"/>
    </row>
    <row r="2" s="130" customFormat="1" ht="27" customHeight="1" spans="4:4">
      <c r="D2" s="137" t="s">
        <v>3</v>
      </c>
    </row>
    <row r="3" s="131" customFormat="1" ht="30" customHeight="1" spans="1:4">
      <c r="A3" s="138" t="s">
        <v>67</v>
      </c>
      <c r="B3" s="139" t="s">
        <v>5</v>
      </c>
      <c r="C3" s="140" t="s">
        <v>68</v>
      </c>
      <c r="D3" s="140" t="s">
        <v>5</v>
      </c>
    </row>
    <row r="4" s="132" customFormat="1" ht="24" customHeight="1" spans="1:4">
      <c r="A4" s="141" t="s">
        <v>817</v>
      </c>
      <c r="B4" s="141"/>
      <c r="C4" s="141" t="s">
        <v>818</v>
      </c>
      <c r="D4" s="141"/>
    </row>
    <row r="5" s="133" customFormat="1" ht="24" customHeight="1" spans="1:4">
      <c r="A5" s="141" t="s">
        <v>71</v>
      </c>
      <c r="B5" s="141"/>
      <c r="C5" s="141" t="s">
        <v>72</v>
      </c>
      <c r="D5" s="141"/>
    </row>
    <row r="6" s="132" customFormat="1" ht="24" customHeight="1" spans="1:4">
      <c r="A6" s="142" t="s">
        <v>81</v>
      </c>
      <c r="B6" s="143"/>
      <c r="C6" s="142" t="s">
        <v>819</v>
      </c>
      <c r="D6" s="143"/>
    </row>
    <row r="7" s="133" customFormat="1" ht="24" customHeight="1" spans="1:4">
      <c r="A7" s="144" t="s">
        <v>820</v>
      </c>
      <c r="B7" s="143"/>
      <c r="C7" s="145" t="s">
        <v>820</v>
      </c>
      <c r="D7" s="143"/>
    </row>
    <row r="8" s="132" customFormat="1" ht="24" customHeight="1" spans="1:4">
      <c r="A8" s="144" t="s">
        <v>821</v>
      </c>
      <c r="B8" s="143"/>
      <c r="C8" s="145" t="s">
        <v>821</v>
      </c>
      <c r="D8" s="143"/>
    </row>
    <row r="9" s="133" customFormat="1" ht="24" customHeight="1" spans="1:4">
      <c r="A9" s="144" t="s">
        <v>822</v>
      </c>
      <c r="B9" s="143"/>
      <c r="C9" s="145" t="s">
        <v>822</v>
      </c>
      <c r="D9" s="143"/>
    </row>
    <row r="10" s="132" customFormat="1" ht="24" customHeight="1" spans="1:4">
      <c r="A10" s="145" t="s">
        <v>823</v>
      </c>
      <c r="B10" s="143"/>
      <c r="C10" s="145" t="s">
        <v>824</v>
      </c>
      <c r="D10" s="143"/>
    </row>
    <row r="11" s="133" customFormat="1" ht="24" customHeight="1" spans="1:4">
      <c r="A11" s="145" t="s">
        <v>824</v>
      </c>
      <c r="B11" s="143"/>
      <c r="C11" s="145" t="s">
        <v>825</v>
      </c>
      <c r="D11" s="143"/>
    </row>
    <row r="12" s="132" customFormat="1" ht="24" customHeight="1" spans="1:4">
      <c r="A12" s="145" t="s">
        <v>825</v>
      </c>
      <c r="B12" s="143"/>
      <c r="C12" s="142" t="s">
        <v>826</v>
      </c>
      <c r="D12" s="143"/>
    </row>
    <row r="13" s="133" customFormat="1" ht="24" customHeight="1" spans="1:4">
      <c r="A13" s="145" t="s">
        <v>827</v>
      </c>
      <c r="B13" s="143"/>
      <c r="C13" s="144" t="s">
        <v>820</v>
      </c>
      <c r="D13" s="143"/>
    </row>
    <row r="14" s="132" customFormat="1" ht="24" customHeight="1" spans="1:4">
      <c r="A14" s="142" t="s">
        <v>828</v>
      </c>
      <c r="B14" s="143"/>
      <c r="C14" s="144" t="s">
        <v>821</v>
      </c>
      <c r="D14" s="143"/>
    </row>
    <row r="15" s="133" customFormat="1" ht="24" customHeight="1" spans="1:4">
      <c r="A15" s="145" t="s">
        <v>820</v>
      </c>
      <c r="B15" s="143"/>
      <c r="C15" s="144" t="s">
        <v>822</v>
      </c>
      <c r="D15" s="143"/>
    </row>
    <row r="16" s="132" customFormat="1" ht="24" customHeight="1" spans="1:4">
      <c r="A16" s="145" t="s">
        <v>821</v>
      </c>
      <c r="B16" s="143"/>
      <c r="C16" s="145" t="s">
        <v>823</v>
      </c>
      <c r="D16" s="143"/>
    </row>
    <row r="17" s="133" customFormat="1" ht="24" customHeight="1" spans="1:4">
      <c r="A17" s="145" t="s">
        <v>822</v>
      </c>
      <c r="B17" s="143"/>
      <c r="C17" s="145" t="s">
        <v>824</v>
      </c>
      <c r="D17" s="143"/>
    </row>
    <row r="18" s="132" customFormat="1" ht="24" customHeight="1" spans="1:4">
      <c r="A18" s="145" t="s">
        <v>824</v>
      </c>
      <c r="B18" s="143"/>
      <c r="C18" s="145" t="s">
        <v>825</v>
      </c>
      <c r="D18" s="143"/>
    </row>
    <row r="19" s="132" customFormat="1" ht="24" customHeight="1" spans="1:4">
      <c r="A19" s="145" t="s">
        <v>825</v>
      </c>
      <c r="B19" s="143"/>
      <c r="C19" s="145" t="s">
        <v>827</v>
      </c>
      <c r="D19" s="143"/>
    </row>
    <row r="20" s="133" customFormat="1" ht="24" customHeight="1" spans="1:4">
      <c r="A20" s="142" t="s">
        <v>829</v>
      </c>
      <c r="B20" s="143"/>
      <c r="C20" s="142" t="s">
        <v>830</v>
      </c>
      <c r="D20" s="143"/>
    </row>
    <row r="21" s="133" customFormat="1" ht="24" customHeight="1" spans="1:4">
      <c r="A21" s="144" t="s">
        <v>820</v>
      </c>
      <c r="B21" s="143"/>
      <c r="C21" s="144" t="s">
        <v>820</v>
      </c>
      <c r="D21" s="143"/>
    </row>
    <row r="22" s="133" customFormat="1" ht="24" customHeight="1" spans="1:4">
      <c r="A22" s="144" t="s">
        <v>821</v>
      </c>
      <c r="B22" s="143"/>
      <c r="C22" s="144" t="s">
        <v>821</v>
      </c>
      <c r="D22" s="143"/>
    </row>
    <row r="23" s="133" customFormat="1" ht="24" customHeight="1" spans="1:4">
      <c r="A23" s="144" t="s">
        <v>822</v>
      </c>
      <c r="B23" s="143"/>
      <c r="C23" s="144" t="s">
        <v>822</v>
      </c>
      <c r="D23" s="143"/>
    </row>
    <row r="24" s="133" customFormat="1" ht="24" customHeight="1" spans="1:4">
      <c r="A24" s="145" t="s">
        <v>823</v>
      </c>
      <c r="B24" s="143"/>
      <c r="C24" s="145" t="s">
        <v>823</v>
      </c>
      <c r="D24" s="143"/>
    </row>
    <row r="25" s="133" customFormat="1" ht="24" customHeight="1" spans="1:4">
      <c r="A25" s="145" t="s">
        <v>824</v>
      </c>
      <c r="B25" s="143"/>
      <c r="C25" s="145" t="s">
        <v>824</v>
      </c>
      <c r="D25" s="143"/>
    </row>
    <row r="26" s="133" customFormat="1" ht="24" customHeight="1" spans="1:4">
      <c r="A26" s="145" t="s">
        <v>825</v>
      </c>
      <c r="B26" s="143"/>
      <c r="C26" s="145" t="s">
        <v>825</v>
      </c>
      <c r="D26" s="143"/>
    </row>
    <row r="27" s="133" customFormat="1" ht="24" customHeight="1" spans="1:4">
      <c r="A27" s="145" t="s">
        <v>827</v>
      </c>
      <c r="B27" s="143"/>
      <c r="C27" s="145" t="s">
        <v>827</v>
      </c>
      <c r="D27" s="143"/>
    </row>
    <row r="28" s="133" customFormat="1" ht="24" customHeight="1" spans="1:4">
      <c r="A28" s="146" t="s">
        <v>831</v>
      </c>
      <c r="B28" s="143"/>
      <c r="C28" s="142"/>
      <c r="D28" s="143"/>
    </row>
    <row r="29" s="133" customFormat="1" ht="24" customHeight="1" spans="1:4">
      <c r="A29" s="144" t="s">
        <v>820</v>
      </c>
      <c r="B29" s="143"/>
      <c r="C29" s="144"/>
      <c r="D29" s="143"/>
    </row>
    <row r="30" s="133" customFormat="1" ht="24" customHeight="1" spans="1:4">
      <c r="A30" s="144" t="s">
        <v>821</v>
      </c>
      <c r="B30" s="143"/>
      <c r="C30" s="144"/>
      <c r="D30" s="143"/>
    </row>
    <row r="31" s="133" customFormat="1" ht="24" customHeight="1" spans="1:4">
      <c r="A31" s="144" t="s">
        <v>822</v>
      </c>
      <c r="B31" s="143"/>
      <c r="C31" s="144"/>
      <c r="D31" s="143"/>
    </row>
    <row r="32" s="133" customFormat="1" ht="24" customHeight="1" spans="1:4">
      <c r="A32" s="145" t="s">
        <v>823</v>
      </c>
      <c r="B32" s="143"/>
      <c r="C32" s="144"/>
      <c r="D32" s="143"/>
    </row>
    <row r="33" s="133" customFormat="1" ht="24" customHeight="1" spans="1:4">
      <c r="A33" s="145" t="s">
        <v>824</v>
      </c>
      <c r="B33" s="143"/>
      <c r="C33" s="144"/>
      <c r="D33" s="143"/>
    </row>
    <row r="34" s="133" customFormat="1" ht="24" customHeight="1" spans="1:4">
      <c r="A34" s="145" t="s">
        <v>825</v>
      </c>
      <c r="B34" s="143"/>
      <c r="C34" s="144"/>
      <c r="D34" s="143"/>
    </row>
    <row r="35" s="133" customFormat="1" ht="24" customHeight="1" spans="1:4">
      <c r="A35" s="145" t="s">
        <v>827</v>
      </c>
      <c r="B35" s="143"/>
      <c r="C35" s="144"/>
      <c r="D35" s="143"/>
    </row>
    <row r="36" s="133" customFormat="1" ht="24" customHeight="1" spans="1:4">
      <c r="A36" s="144"/>
      <c r="B36" s="143"/>
      <c r="C36" s="144"/>
      <c r="D36" s="143"/>
    </row>
    <row r="37" s="132" customFormat="1" ht="24" customHeight="1" spans="1:4">
      <c r="A37" s="147" t="s">
        <v>114</v>
      </c>
      <c r="B37" s="141"/>
      <c r="C37" s="148" t="s">
        <v>115</v>
      </c>
      <c r="D37" s="141"/>
    </row>
    <row r="38" s="132" customFormat="1" ht="24" customHeight="1" spans="1:4">
      <c r="A38" s="143"/>
      <c r="B38" s="143"/>
      <c r="C38" s="141" t="s">
        <v>832</v>
      </c>
      <c r="D38" s="141"/>
    </row>
    <row r="39" s="132" customFormat="1" ht="24" customHeight="1" spans="1:4">
      <c r="A39" s="143"/>
      <c r="B39" s="143"/>
      <c r="C39" s="142" t="s">
        <v>820</v>
      </c>
      <c r="D39" s="143"/>
    </row>
    <row r="40" s="132" customFormat="1" ht="24" customHeight="1" spans="1:16">
      <c r="A40" s="143"/>
      <c r="B40" s="143"/>
      <c r="C40" s="142" t="s">
        <v>821</v>
      </c>
      <c r="D40" s="143"/>
      <c r="P40" s="150"/>
    </row>
    <row r="41" s="132" customFormat="1" ht="24" customHeight="1" spans="1:4">
      <c r="A41" s="143"/>
      <c r="B41" s="143"/>
      <c r="C41" s="142" t="s">
        <v>822</v>
      </c>
      <c r="D41" s="143"/>
    </row>
    <row r="42" s="132" customFormat="1" ht="24" customHeight="1" spans="1:4">
      <c r="A42" s="143"/>
      <c r="B42" s="143"/>
      <c r="C42" s="142" t="s">
        <v>823</v>
      </c>
      <c r="D42" s="143"/>
    </row>
    <row r="43" s="132" customFormat="1" ht="24" customHeight="1" spans="1:4">
      <c r="A43" s="143"/>
      <c r="B43" s="143"/>
      <c r="C43" s="142" t="s">
        <v>824</v>
      </c>
      <c r="D43" s="143"/>
    </row>
    <row r="44" s="132" customFormat="1" ht="24" customHeight="1" spans="1:4">
      <c r="A44" s="143"/>
      <c r="B44" s="143"/>
      <c r="C44" s="142" t="s">
        <v>825</v>
      </c>
      <c r="D44" s="143"/>
    </row>
    <row r="45" s="132" customFormat="1" ht="24" customHeight="1" spans="1:4">
      <c r="A45" s="143"/>
      <c r="B45" s="143"/>
      <c r="C45" s="142" t="s">
        <v>827</v>
      </c>
      <c r="D45" s="143"/>
    </row>
    <row r="46" s="134" customFormat="1" ht="61" customHeight="1" spans="1:256">
      <c r="A46" s="149" t="s">
        <v>778</v>
      </c>
      <c r="B46" s="149"/>
      <c r="C46" s="149"/>
      <c r="D46" s="149"/>
      <c r="HS46" s="135"/>
      <c r="HT46" s="135"/>
      <c r="HU46" s="135"/>
      <c r="HV46" s="135"/>
      <c r="HW46" s="135"/>
      <c r="HX46" s="135"/>
      <c r="HY46" s="135"/>
      <c r="HZ46" s="135"/>
      <c r="IA46" s="135"/>
      <c r="IB46" s="135"/>
      <c r="IC46" s="135"/>
      <c r="ID46" s="135"/>
      <c r="IE46" s="135"/>
      <c r="IF46" s="135"/>
      <c r="IG46" s="135"/>
      <c r="IH46" s="135"/>
      <c r="II46" s="135"/>
      <c r="IJ46" s="135"/>
      <c r="IK46" s="135"/>
      <c r="IL46" s="135"/>
      <c r="IM46" s="135"/>
      <c r="IN46" s="135"/>
      <c r="IO46" s="135"/>
      <c r="IP46" s="135"/>
      <c r="IQ46" s="135"/>
      <c r="IR46" s="135"/>
      <c r="IS46" s="135"/>
      <c r="IT46" s="135"/>
      <c r="IU46" s="135"/>
      <c r="IV46" s="135"/>
    </row>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sheetData>
  <mergeCells count="2">
    <mergeCell ref="A1:D1"/>
    <mergeCell ref="A46:D46"/>
  </mergeCells>
  <printOptions horizontalCentered="1"/>
  <pageMargins left="0.590277777777778" right="0.590277777777778" top="0.786805555555556" bottom="0.786805555555556" header="0.5" footer="0.5"/>
  <pageSetup paperSize="9" scale="90" fitToHeight="0" orientation="portrait" horizontalDpi="600"/>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95"/>
  <sheetViews>
    <sheetView view="pageBreakPreview" zoomScaleNormal="100" zoomScaleSheetLayoutView="100" workbookViewId="0">
      <pane ySplit="5" topLeftCell="A6" activePane="bottomLeft" state="frozen"/>
      <selection/>
      <selection pane="bottomLeft" activeCell="E8" sqref="E8"/>
    </sheetView>
  </sheetViews>
  <sheetFormatPr defaultColWidth="9" defaultRowHeight="14.25" outlineLevelCol="6"/>
  <cols>
    <col min="1" max="1" width="26.25" style="117" customWidth="1"/>
    <col min="2" max="2" width="13.25" style="117" customWidth="1"/>
    <col min="3" max="4" width="11.875" style="117" customWidth="1"/>
    <col min="5" max="5" width="13.25" style="117" customWidth="1"/>
    <col min="6" max="7" width="11.875" style="117" customWidth="1"/>
    <col min="8" max="16384" width="9" style="117"/>
  </cols>
  <sheetData>
    <row r="1" s="55" customFormat="1" ht="42" customHeight="1" spans="1:7">
      <c r="A1" s="118" t="s">
        <v>837</v>
      </c>
      <c r="B1" s="118"/>
      <c r="C1" s="118"/>
      <c r="D1" s="118"/>
      <c r="E1" s="118"/>
      <c r="F1" s="118"/>
      <c r="G1" s="118"/>
    </row>
    <row r="2" s="113" customFormat="1" ht="27" customHeight="1" spans="1:7">
      <c r="A2" s="49"/>
      <c r="B2" s="49"/>
      <c r="C2" s="56"/>
      <c r="D2" s="56"/>
      <c r="E2" s="56"/>
      <c r="F2" s="56"/>
      <c r="G2" s="49" t="s">
        <v>3</v>
      </c>
    </row>
    <row r="3" ht="26" customHeight="1" spans="1:7">
      <c r="A3" s="16" t="s">
        <v>838</v>
      </c>
      <c r="B3" s="16" t="s">
        <v>839</v>
      </c>
      <c r="C3" s="16"/>
      <c r="D3" s="16"/>
      <c r="E3" s="16" t="s">
        <v>840</v>
      </c>
      <c r="F3" s="16"/>
      <c r="G3" s="16"/>
    </row>
    <row r="4" ht="24" customHeight="1" spans="1:7">
      <c r="A4" s="16"/>
      <c r="B4" s="16" t="s">
        <v>34</v>
      </c>
      <c r="C4" s="16" t="s">
        <v>841</v>
      </c>
      <c r="D4" s="16" t="s">
        <v>842</v>
      </c>
      <c r="E4" s="16" t="s">
        <v>34</v>
      </c>
      <c r="F4" s="16" t="s">
        <v>841</v>
      </c>
      <c r="G4" s="16" t="s">
        <v>842</v>
      </c>
    </row>
    <row r="5" ht="24" customHeight="1" spans="1:7">
      <c r="A5" s="16" t="s">
        <v>843</v>
      </c>
      <c r="B5" s="16" t="s">
        <v>844</v>
      </c>
      <c r="C5" s="16" t="s">
        <v>845</v>
      </c>
      <c r="D5" s="16" t="s">
        <v>846</v>
      </c>
      <c r="E5" s="16" t="s">
        <v>847</v>
      </c>
      <c r="F5" s="16" t="s">
        <v>848</v>
      </c>
      <c r="G5" s="16" t="s">
        <v>849</v>
      </c>
    </row>
    <row r="6" s="114" customFormat="1" ht="24" customHeight="1" spans="1:7">
      <c r="A6" s="41" t="s">
        <v>850</v>
      </c>
      <c r="B6" s="124">
        <f>C6+D6</f>
        <v>555252</v>
      </c>
      <c r="C6" s="125">
        <v>179579</v>
      </c>
      <c r="D6" s="125">
        <v>375673</v>
      </c>
      <c r="E6" s="125">
        <f>F6+G6</f>
        <v>515613</v>
      </c>
      <c r="F6" s="125">
        <v>177205</v>
      </c>
      <c r="G6" s="125">
        <v>338408</v>
      </c>
    </row>
    <row r="7" s="114" customFormat="1" ht="24" customHeight="1" spans="1:7">
      <c r="A7" s="41"/>
      <c r="B7" s="124"/>
      <c r="C7" s="125"/>
      <c r="D7" s="125"/>
      <c r="E7" s="125"/>
      <c r="F7" s="125"/>
      <c r="G7" s="125"/>
    </row>
    <row r="8" s="114" customFormat="1" ht="24" customHeight="1" spans="1:7">
      <c r="A8" s="41"/>
      <c r="B8" s="124"/>
      <c r="C8" s="125"/>
      <c r="D8" s="125"/>
      <c r="E8" s="125"/>
      <c r="F8" s="125"/>
      <c r="G8" s="125"/>
    </row>
    <row r="9" s="114" customFormat="1" ht="24" customHeight="1" spans="1:7">
      <c r="A9" s="41"/>
      <c r="B9" s="124"/>
      <c r="C9" s="125"/>
      <c r="D9" s="125"/>
      <c r="E9" s="125"/>
      <c r="F9" s="125"/>
      <c r="G9" s="125"/>
    </row>
    <row r="10" s="114" customFormat="1" ht="24" customHeight="1" spans="1:7">
      <c r="A10" s="41"/>
      <c r="B10" s="124"/>
      <c r="C10" s="125"/>
      <c r="D10" s="125"/>
      <c r="E10" s="125"/>
      <c r="F10" s="125"/>
      <c r="G10" s="125"/>
    </row>
    <row r="11" ht="24" customHeight="1" spans="1:7">
      <c r="A11" s="42"/>
      <c r="B11" s="122"/>
      <c r="C11" s="126"/>
      <c r="D11" s="126"/>
      <c r="E11" s="126"/>
      <c r="F11" s="126"/>
      <c r="G11" s="126"/>
    </row>
    <row r="12" ht="24" customHeight="1" spans="1:7">
      <c r="A12" s="16"/>
      <c r="B12" s="39"/>
      <c r="C12" s="127"/>
      <c r="D12" s="127"/>
      <c r="E12" s="127"/>
      <c r="F12" s="127"/>
      <c r="G12" s="127"/>
    </row>
    <row r="13" ht="44" customHeight="1" spans="1:7">
      <c r="A13" s="128" t="s">
        <v>851</v>
      </c>
      <c r="B13" s="128"/>
      <c r="C13" s="128"/>
      <c r="D13" s="128"/>
      <c r="E13" s="128"/>
      <c r="F13" s="128"/>
      <c r="G13" s="128"/>
    </row>
    <row r="14" ht="24" customHeight="1"/>
    <row r="15" ht="24" customHeight="1"/>
    <row r="16"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mergeCells count="5">
    <mergeCell ref="A1:G1"/>
    <mergeCell ref="B3:D3"/>
    <mergeCell ref="E3:G3"/>
    <mergeCell ref="A13:G13"/>
    <mergeCell ref="A3:A4"/>
  </mergeCells>
  <printOptions horizontalCentered="1"/>
  <pageMargins left="0.590277777777778" right="0.590277777777778" top="0.786805555555556" bottom="0.786805555555556" header="0.5" footer="0.5"/>
  <pageSetup paperSize="9" scale="84" fitToHeight="0" orientation="portrait" horizontalDpi="600"/>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94"/>
  <sheetViews>
    <sheetView view="pageBreakPreview" zoomScaleNormal="100" zoomScaleSheetLayoutView="100" workbookViewId="0">
      <selection activeCell="D8" sqref="D8"/>
    </sheetView>
  </sheetViews>
  <sheetFormatPr defaultColWidth="9" defaultRowHeight="14.25" outlineLevelCol="6"/>
  <cols>
    <col min="1" max="1" width="47.375" style="117" customWidth="1"/>
    <col min="2" max="3" width="16.875" style="117" customWidth="1"/>
    <col min="4" max="16384" width="9" style="117"/>
  </cols>
  <sheetData>
    <row r="1" s="55" customFormat="1" ht="42" customHeight="1" spans="1:3">
      <c r="A1" s="118" t="s">
        <v>852</v>
      </c>
      <c r="B1" s="118"/>
      <c r="C1" s="118"/>
    </row>
    <row r="2" s="113" customFormat="1" ht="27" customHeight="1" spans="1:3">
      <c r="A2" s="49"/>
      <c r="B2" s="49"/>
      <c r="C2" s="49" t="s">
        <v>3</v>
      </c>
    </row>
    <row r="3" ht="36" customHeight="1" spans="1:3">
      <c r="A3" s="16" t="s">
        <v>853</v>
      </c>
      <c r="B3" s="16" t="s">
        <v>5</v>
      </c>
      <c r="C3" s="16" t="s">
        <v>734</v>
      </c>
    </row>
    <row r="4" ht="24" customHeight="1" spans="1:3">
      <c r="A4" s="41" t="s">
        <v>854</v>
      </c>
      <c r="B4" s="39">
        <v>177205</v>
      </c>
      <c r="C4" s="122"/>
    </row>
    <row r="5" ht="24" customHeight="1" spans="1:3">
      <c r="A5" s="41" t="s">
        <v>855</v>
      </c>
      <c r="B5" s="39">
        <v>179579</v>
      </c>
      <c r="C5" s="122"/>
    </row>
    <row r="6" ht="24" customHeight="1" spans="1:3">
      <c r="A6" s="41" t="s">
        <v>856</v>
      </c>
      <c r="B6" s="39">
        <v>12300</v>
      </c>
      <c r="C6" s="122"/>
    </row>
    <row r="7" ht="24" customHeight="1" spans="1:3">
      <c r="A7" s="42" t="s">
        <v>857</v>
      </c>
      <c r="B7" s="39"/>
      <c r="C7" s="122"/>
    </row>
    <row r="8" ht="24" customHeight="1" spans="1:3">
      <c r="A8" s="42" t="s">
        <v>858</v>
      </c>
      <c r="B8" s="39">
        <v>12300</v>
      </c>
      <c r="C8" s="122"/>
    </row>
    <row r="9" ht="24" customHeight="1" spans="1:3">
      <c r="A9" s="41" t="s">
        <v>859</v>
      </c>
      <c r="B9" s="39">
        <v>12300</v>
      </c>
      <c r="C9" s="122"/>
    </row>
    <row r="10" ht="24" customHeight="1" spans="1:3">
      <c r="A10" s="41" t="s">
        <v>860</v>
      </c>
      <c r="B10" s="39">
        <f>B4+B6-B9</f>
        <v>177205</v>
      </c>
      <c r="C10" s="122"/>
    </row>
    <row r="11" s="117" customFormat="1" ht="24" customHeight="1" spans="1:3">
      <c r="A11" s="41" t="s">
        <v>861</v>
      </c>
      <c r="B11" s="39" t="s">
        <v>862</v>
      </c>
      <c r="C11" s="122"/>
    </row>
    <row r="12" ht="24" customHeight="1" spans="1:3">
      <c r="A12" s="41" t="s">
        <v>863</v>
      </c>
      <c r="B12" s="39"/>
      <c r="C12" s="122"/>
    </row>
    <row r="13" ht="24" customHeight="1" spans="1:3">
      <c r="A13" s="41" t="s">
        <v>864</v>
      </c>
      <c r="B13" s="39"/>
      <c r="C13" s="122"/>
    </row>
    <row r="14" s="117" customFormat="1" ht="55" customHeight="1" spans="1:7">
      <c r="A14" s="121" t="s">
        <v>865</v>
      </c>
      <c r="B14" s="121"/>
      <c r="C14" s="121"/>
      <c r="D14" s="123"/>
      <c r="E14" s="123"/>
      <c r="F14" s="123"/>
      <c r="G14" s="123"/>
    </row>
    <row r="15" ht="24" customHeight="1"/>
    <row r="16"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sheetData>
  <mergeCells count="2">
    <mergeCell ref="A1:C1"/>
    <mergeCell ref="A14:C14"/>
  </mergeCells>
  <printOptions horizontalCentered="1"/>
  <pageMargins left="0.590277777777778" right="0.590277777777778" top="0.786805555555556" bottom="0.786805555555556" header="0.5" footer="0.5"/>
  <pageSetup paperSize="9" orientation="portrait" horizontalDpi="600"/>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94"/>
  <sheetViews>
    <sheetView view="pageBreakPreview" zoomScaleNormal="100" zoomScaleSheetLayoutView="100" workbookViewId="0">
      <selection activeCell="D10" sqref="D10"/>
    </sheetView>
  </sheetViews>
  <sheetFormatPr defaultColWidth="9" defaultRowHeight="14.25" outlineLevelCol="6"/>
  <cols>
    <col min="1" max="1" width="48.5" style="117" customWidth="1"/>
    <col min="2" max="3" width="16" style="117" customWidth="1"/>
    <col min="4" max="16384" width="9" style="117"/>
  </cols>
  <sheetData>
    <row r="1" s="55" customFormat="1" ht="42" customHeight="1" spans="1:3">
      <c r="A1" s="118" t="s">
        <v>866</v>
      </c>
      <c r="B1" s="118"/>
      <c r="C1" s="118"/>
    </row>
    <row r="2" s="113" customFormat="1" ht="27" customHeight="1" spans="1:3">
      <c r="A2" s="49"/>
      <c r="B2" s="49"/>
      <c r="C2" s="49" t="s">
        <v>3</v>
      </c>
    </row>
    <row r="3" ht="36" customHeight="1" spans="1:3">
      <c r="A3" s="16" t="s">
        <v>853</v>
      </c>
      <c r="B3" s="16" t="s">
        <v>5</v>
      </c>
      <c r="C3" s="16" t="s">
        <v>734</v>
      </c>
    </row>
    <row r="4" ht="24" customHeight="1" spans="1:3">
      <c r="A4" s="42" t="s">
        <v>867</v>
      </c>
      <c r="B4" s="122">
        <v>271408</v>
      </c>
      <c r="C4" s="122"/>
    </row>
    <row r="5" ht="24" customHeight="1" spans="1:3">
      <c r="A5" s="42" t="s">
        <v>868</v>
      </c>
      <c r="B5" s="122">
        <v>375673</v>
      </c>
      <c r="C5" s="122"/>
    </row>
    <row r="6" ht="24" customHeight="1" spans="1:3">
      <c r="A6" s="42" t="s">
        <v>869</v>
      </c>
      <c r="B6" s="122">
        <v>81050</v>
      </c>
      <c r="C6" s="122"/>
    </row>
    <row r="7" ht="24" customHeight="1" spans="1:3">
      <c r="A7" s="42" t="s">
        <v>870</v>
      </c>
      <c r="B7" s="122">
        <v>14050</v>
      </c>
      <c r="C7" s="122"/>
    </row>
    <row r="8" ht="24" customHeight="1" spans="1:3">
      <c r="A8" s="42" t="s">
        <v>871</v>
      </c>
      <c r="B8" s="122">
        <f>B4+B6-B7</f>
        <v>338408</v>
      </c>
      <c r="C8" s="122"/>
    </row>
    <row r="9" s="117" customFormat="1" ht="24" customHeight="1" spans="1:3">
      <c r="A9" s="42" t="s">
        <v>872</v>
      </c>
      <c r="B9" s="64" t="s">
        <v>873</v>
      </c>
      <c r="C9" s="122"/>
    </row>
    <row r="10" s="117" customFormat="1" ht="24" customHeight="1" spans="1:3">
      <c r="A10" s="42" t="s">
        <v>874</v>
      </c>
      <c r="B10" s="122">
        <v>60000</v>
      </c>
      <c r="C10" s="122"/>
    </row>
    <row r="11" s="117" customFormat="1" ht="24" customHeight="1" spans="1:3">
      <c r="A11" s="42" t="s">
        <v>875</v>
      </c>
      <c r="B11" s="122"/>
      <c r="C11" s="122"/>
    </row>
    <row r="12" s="117" customFormat="1" ht="68" customHeight="1" spans="1:7">
      <c r="A12" s="121" t="s">
        <v>876</v>
      </c>
      <c r="B12" s="121"/>
      <c r="C12" s="121"/>
      <c r="D12" s="123"/>
      <c r="E12" s="123"/>
      <c r="F12" s="123"/>
      <c r="G12" s="123"/>
    </row>
    <row r="13" ht="24" customHeight="1"/>
    <row r="14" ht="24" customHeight="1"/>
    <row r="15" ht="24" customHeight="1"/>
    <row r="16"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sheetData>
  <mergeCells count="2">
    <mergeCell ref="A1:C1"/>
    <mergeCell ref="A12:C12"/>
  </mergeCells>
  <printOptions horizontalCentered="1"/>
  <pageMargins left="0.590277777777778" right="0.590277777777778" top="0.786805555555556" bottom="0.786805555555556" header="0.5" footer="0.5"/>
  <pageSetup paperSize="9" orientation="portrait" horizontalDpi="600"/>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4"/>
  <sheetViews>
    <sheetView showZeros="0" view="pageBreakPreview" zoomScaleNormal="100" zoomScaleSheetLayoutView="100" workbookViewId="0">
      <pane ySplit="3" topLeftCell="A9" activePane="bottomLeft" state="frozen"/>
      <selection/>
      <selection pane="bottomLeft" activeCell="D10" sqref="D10"/>
    </sheetView>
  </sheetViews>
  <sheetFormatPr defaultColWidth="9" defaultRowHeight="14.25" outlineLevelCol="3"/>
  <cols>
    <col min="1" max="1" width="33.75" style="117" customWidth="1"/>
    <col min="2" max="2" width="12.25" style="117" customWidth="1"/>
    <col min="3" max="4" width="17.125" style="117" customWidth="1"/>
    <col min="5" max="16384" width="9" style="117"/>
  </cols>
  <sheetData>
    <row r="1" s="55" customFormat="1" ht="42" customHeight="1" spans="1:4">
      <c r="A1" s="118" t="s">
        <v>877</v>
      </c>
      <c r="B1" s="118"/>
      <c r="C1" s="118"/>
      <c r="D1" s="118"/>
    </row>
    <row r="2" s="113" customFormat="1" ht="27" customHeight="1" spans="1:4">
      <c r="A2" s="56"/>
      <c r="B2" s="56"/>
      <c r="C2" s="56"/>
      <c r="D2" s="49" t="s">
        <v>3</v>
      </c>
    </row>
    <row r="3" ht="21.85" customHeight="1" spans="1:4">
      <c r="A3" s="16" t="s">
        <v>853</v>
      </c>
      <c r="B3" s="16" t="s">
        <v>878</v>
      </c>
      <c r="C3" s="16" t="s">
        <v>879</v>
      </c>
      <c r="D3" s="16" t="s">
        <v>880</v>
      </c>
    </row>
    <row r="4" s="114" customFormat="1" ht="24" customHeight="1" spans="1:4">
      <c r="A4" s="119" t="s">
        <v>881</v>
      </c>
      <c r="B4" s="60" t="s">
        <v>882</v>
      </c>
      <c r="C4" s="63">
        <f>C5+C7</f>
        <v>93350</v>
      </c>
      <c r="D4" s="63">
        <f>D5+D7</f>
        <v>93350</v>
      </c>
    </row>
    <row r="5" ht="24" customHeight="1" spans="1:4">
      <c r="A5" s="120" t="s">
        <v>883</v>
      </c>
      <c r="B5" s="16" t="s">
        <v>845</v>
      </c>
      <c r="C5" s="64">
        <v>12300</v>
      </c>
      <c r="D5" s="64">
        <v>12300</v>
      </c>
    </row>
    <row r="6" ht="24" customHeight="1" spans="1:4">
      <c r="A6" s="120" t="s">
        <v>884</v>
      </c>
      <c r="B6" s="16" t="s">
        <v>846</v>
      </c>
      <c r="C6" s="64">
        <v>12300</v>
      </c>
      <c r="D6" s="64">
        <v>12300</v>
      </c>
    </row>
    <row r="7" ht="24" customHeight="1" spans="1:4">
      <c r="A7" s="120" t="s">
        <v>885</v>
      </c>
      <c r="B7" s="16" t="s">
        <v>886</v>
      </c>
      <c r="C7" s="64">
        <v>81050</v>
      </c>
      <c r="D7" s="64">
        <v>81050</v>
      </c>
    </row>
    <row r="8" ht="24" customHeight="1" spans="1:4">
      <c r="A8" s="120" t="s">
        <v>884</v>
      </c>
      <c r="B8" s="16" t="s">
        <v>848</v>
      </c>
      <c r="C8" s="64">
        <v>10550</v>
      </c>
      <c r="D8" s="64">
        <v>10550</v>
      </c>
    </row>
    <row r="9" s="114" customFormat="1" ht="24" customHeight="1" spans="1:4">
      <c r="A9" s="119" t="s">
        <v>887</v>
      </c>
      <c r="B9" s="60" t="s">
        <v>888</v>
      </c>
      <c r="C9" s="63">
        <f>C10+C11</f>
        <v>26350</v>
      </c>
      <c r="D9" s="63">
        <f>D10+D11</f>
        <v>26350</v>
      </c>
    </row>
    <row r="10" ht="24" customHeight="1" spans="1:4">
      <c r="A10" s="120" t="s">
        <v>883</v>
      </c>
      <c r="B10" s="16" t="s">
        <v>889</v>
      </c>
      <c r="C10" s="64">
        <v>12300</v>
      </c>
      <c r="D10" s="64">
        <v>12300</v>
      </c>
    </row>
    <row r="11" ht="24" customHeight="1" spans="1:4">
      <c r="A11" s="120" t="s">
        <v>885</v>
      </c>
      <c r="B11" s="16" t="s">
        <v>890</v>
      </c>
      <c r="C11" s="64">
        <v>14050</v>
      </c>
      <c r="D11" s="64">
        <v>14050</v>
      </c>
    </row>
    <row r="12" s="114" customFormat="1" ht="24" customHeight="1" spans="1:4">
      <c r="A12" s="119" t="s">
        <v>891</v>
      </c>
      <c r="B12" s="60" t="s">
        <v>892</v>
      </c>
      <c r="C12" s="63">
        <f>C13+C14</f>
        <v>15280.4</v>
      </c>
      <c r="D12" s="63">
        <f>D13+D14</f>
        <v>15280.4</v>
      </c>
    </row>
    <row r="13" ht="24" customHeight="1" spans="1:4">
      <c r="A13" s="120" t="s">
        <v>883</v>
      </c>
      <c r="B13" s="16" t="s">
        <v>893</v>
      </c>
      <c r="C13" s="64">
        <v>5849.3</v>
      </c>
      <c r="D13" s="64">
        <v>5849.3</v>
      </c>
    </row>
    <row r="14" ht="24" customHeight="1" spans="1:4">
      <c r="A14" s="120" t="s">
        <v>885</v>
      </c>
      <c r="B14" s="16" t="s">
        <v>894</v>
      </c>
      <c r="C14" s="64">
        <v>9431.1</v>
      </c>
      <c r="D14" s="64">
        <v>9431.1</v>
      </c>
    </row>
    <row r="15" s="114" customFormat="1" ht="24" customHeight="1" spans="1:4">
      <c r="A15" s="119" t="s">
        <v>895</v>
      </c>
      <c r="B15" s="60" t="s">
        <v>896</v>
      </c>
      <c r="C15" s="63">
        <f>C16+C19</f>
        <v>24938</v>
      </c>
      <c r="D15" s="63">
        <f>D16+D19</f>
        <v>24938</v>
      </c>
    </row>
    <row r="16" ht="24" customHeight="1" spans="1:4">
      <c r="A16" s="120" t="s">
        <v>883</v>
      </c>
      <c r="B16" s="16" t="s">
        <v>897</v>
      </c>
      <c r="C16" s="64">
        <v>22618</v>
      </c>
      <c r="D16" s="64">
        <v>22618</v>
      </c>
    </row>
    <row r="17" ht="24" customHeight="1" spans="1:4">
      <c r="A17" s="120" t="s">
        <v>898</v>
      </c>
      <c r="B17" s="16"/>
      <c r="C17" s="64">
        <v>22088</v>
      </c>
      <c r="D17" s="64">
        <v>22088</v>
      </c>
    </row>
    <row r="18" ht="24" customHeight="1" spans="1:4">
      <c r="A18" s="120" t="s">
        <v>899</v>
      </c>
      <c r="B18" s="16" t="s">
        <v>900</v>
      </c>
      <c r="C18" s="64">
        <v>530</v>
      </c>
      <c r="D18" s="64">
        <v>530</v>
      </c>
    </row>
    <row r="19" ht="24" customHeight="1" spans="1:4">
      <c r="A19" s="120" t="s">
        <v>885</v>
      </c>
      <c r="B19" s="16" t="s">
        <v>901</v>
      </c>
      <c r="C19" s="64">
        <v>2320</v>
      </c>
      <c r="D19" s="64">
        <v>2320</v>
      </c>
    </row>
    <row r="20" ht="24" customHeight="1" spans="1:4">
      <c r="A20" s="120" t="s">
        <v>898</v>
      </c>
      <c r="B20" s="16"/>
      <c r="C20" s="64">
        <v>0</v>
      </c>
      <c r="D20" s="64">
        <v>0</v>
      </c>
    </row>
    <row r="21" ht="24" customHeight="1" spans="1:4">
      <c r="A21" s="120" t="s">
        <v>902</v>
      </c>
      <c r="B21" s="16" t="s">
        <v>903</v>
      </c>
      <c r="C21" s="64">
        <v>2320</v>
      </c>
      <c r="D21" s="64">
        <v>2320</v>
      </c>
    </row>
    <row r="22" s="115" customFormat="1" ht="24" customHeight="1" spans="1:4">
      <c r="A22" s="119" t="s">
        <v>904</v>
      </c>
      <c r="B22" s="60" t="s">
        <v>905</v>
      </c>
      <c r="C22" s="63">
        <v>18000</v>
      </c>
      <c r="D22" s="63">
        <v>18000</v>
      </c>
    </row>
    <row r="23" s="116" customFormat="1" ht="24" customHeight="1" spans="1:4">
      <c r="A23" s="120" t="s">
        <v>883</v>
      </c>
      <c r="B23" s="16" t="s">
        <v>906</v>
      </c>
      <c r="C23" s="64">
        <v>6000</v>
      </c>
      <c r="D23" s="64">
        <v>6000</v>
      </c>
    </row>
    <row r="24" s="116" customFormat="1" ht="24" customHeight="1" spans="1:4">
      <c r="A24" s="120" t="s">
        <v>885</v>
      </c>
      <c r="B24" s="16" t="s">
        <v>907</v>
      </c>
      <c r="C24" s="64">
        <v>12000</v>
      </c>
      <c r="D24" s="64">
        <v>12000</v>
      </c>
    </row>
    <row r="25" ht="61" customHeight="1" spans="1:4">
      <c r="A25" s="121" t="s">
        <v>908</v>
      </c>
      <c r="B25" s="121"/>
      <c r="C25" s="121"/>
      <c r="D25" s="121"/>
    </row>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sheetData>
  <mergeCells count="2">
    <mergeCell ref="A1:D1"/>
    <mergeCell ref="A25:D25"/>
  </mergeCells>
  <printOptions horizontalCentered="1"/>
  <pageMargins left="0.590277777777778" right="0.590277777777778" top="0.786805555555556" bottom="0.786805555555556" header="0.5" footer="0.5"/>
  <pageSetup paperSize="9" orientation="portrait" horizontalDpi="600"/>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3"/>
  <sheetViews>
    <sheetView showZeros="0" view="pageBreakPreview" zoomScaleNormal="100" zoomScaleSheetLayoutView="100" workbookViewId="0">
      <selection activeCell="D10" sqref="D10"/>
    </sheetView>
  </sheetViews>
  <sheetFormatPr defaultColWidth="9" defaultRowHeight="14.25"/>
  <cols>
    <col min="1" max="1" width="49.875" style="8" customWidth="1"/>
    <col min="2" max="2" width="33.25" style="103" customWidth="1"/>
    <col min="3" max="16384" width="9" style="8"/>
  </cols>
  <sheetData>
    <row r="1" s="99" customFormat="1" ht="42" customHeight="1" spans="1:2">
      <c r="A1" s="99" t="s">
        <v>909</v>
      </c>
      <c r="B1" s="104"/>
    </row>
    <row r="2" s="100" customFormat="1" ht="27" customHeight="1" spans="2:2">
      <c r="B2" s="105" t="s">
        <v>3</v>
      </c>
    </row>
    <row r="3" ht="30" customHeight="1" spans="1:2">
      <c r="A3" s="106" t="s">
        <v>910</v>
      </c>
      <c r="B3" s="107" t="s">
        <v>880</v>
      </c>
    </row>
    <row r="4" s="101" customFormat="1" ht="30" customHeight="1" spans="1:2">
      <c r="A4" s="108" t="s">
        <v>911</v>
      </c>
      <c r="B4" s="109">
        <v>81050</v>
      </c>
    </row>
    <row r="5" s="101" customFormat="1" ht="30" customHeight="1" spans="1:2">
      <c r="A5" s="108" t="s">
        <v>912</v>
      </c>
      <c r="B5" s="109">
        <v>81050</v>
      </c>
    </row>
    <row r="6" s="101" customFormat="1" ht="30" customHeight="1" spans="1:2">
      <c r="A6" s="108" t="s">
        <v>913</v>
      </c>
      <c r="B6" s="109">
        <f>B7+B8</f>
        <v>23481.1</v>
      </c>
    </row>
    <row r="7" ht="30" customHeight="1" spans="1:2">
      <c r="A7" s="110" t="s">
        <v>914</v>
      </c>
      <c r="B7" s="107">
        <v>14050</v>
      </c>
    </row>
    <row r="8" ht="30" customHeight="1" spans="1:2">
      <c r="A8" s="110" t="s">
        <v>915</v>
      </c>
      <c r="B8" s="107">
        <v>9431.1</v>
      </c>
    </row>
    <row r="9" s="102" customFormat="1" ht="30" customHeight="1" spans="1:2">
      <c r="A9" s="110" t="s">
        <v>916</v>
      </c>
      <c r="B9" s="107">
        <v>88700</v>
      </c>
    </row>
    <row r="10" s="102" customFormat="1" ht="30" customHeight="1" spans="1:2">
      <c r="A10" s="110" t="s">
        <v>917</v>
      </c>
      <c r="B10" s="107" t="s">
        <v>918</v>
      </c>
    </row>
    <row r="11" s="102" customFormat="1" ht="30" customHeight="1" spans="1:2">
      <c r="A11" s="110" t="s">
        <v>919</v>
      </c>
      <c r="B11" s="107" t="s">
        <v>920</v>
      </c>
    </row>
    <row r="12" s="5" customFormat="1" ht="81" customHeight="1" spans="1:9">
      <c r="A12" s="20" t="s">
        <v>921</v>
      </c>
      <c r="B12" s="111"/>
      <c r="C12" s="112"/>
      <c r="D12" s="112"/>
      <c r="E12" s="112"/>
      <c r="F12" s="112"/>
      <c r="G12" s="112"/>
      <c r="H12" s="112"/>
      <c r="I12" s="112"/>
    </row>
    <row r="13" ht="24" customHeight="1"/>
    <row r="14" ht="24" customHeight="1"/>
    <row r="15" ht="24" customHeight="1"/>
    <row r="16"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sheetData>
  <mergeCells count="2">
    <mergeCell ref="A1:B1"/>
    <mergeCell ref="A12:B12"/>
  </mergeCells>
  <printOptions horizontalCentered="1"/>
  <pageMargins left="0.590277777777778" right="0.590277777777778" top="0.786805555555556" bottom="0.786805555555556" header="0.5" footer="0.5"/>
  <pageSetup paperSize="9" orientation="portrait" horizontalDpi="600"/>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00"/>
  <sheetViews>
    <sheetView view="pageBreakPreview" zoomScaleNormal="100" zoomScaleSheetLayoutView="100" workbookViewId="0">
      <pane ySplit="4" topLeftCell="A5" activePane="bottomLeft" state="frozen"/>
      <selection/>
      <selection pane="bottomLeft" activeCell="D10" sqref="D10"/>
    </sheetView>
  </sheetViews>
  <sheetFormatPr defaultColWidth="8.875" defaultRowHeight="14.25"/>
  <cols>
    <col min="1" max="1" width="8.875" style="67" customWidth="1"/>
    <col min="2" max="2" width="14.25" style="67" customWidth="1"/>
    <col min="3" max="3" width="25.375" style="68" customWidth="1"/>
    <col min="4" max="7" width="9" style="69" customWidth="1"/>
    <col min="8" max="8" width="15.625" style="70" customWidth="1"/>
    <col min="9" max="9" width="15.625" style="67" customWidth="1"/>
    <col min="10" max="16384" width="8.875" style="67"/>
  </cols>
  <sheetData>
    <row r="1" s="65" customFormat="1" ht="42" customHeight="1" spans="1:9">
      <c r="A1" s="9" t="s">
        <v>922</v>
      </c>
      <c r="B1" s="9"/>
      <c r="C1" s="9"/>
      <c r="D1" s="9"/>
      <c r="E1" s="9"/>
      <c r="F1" s="9"/>
      <c r="G1" s="9"/>
      <c r="H1" s="9"/>
      <c r="I1" s="9"/>
    </row>
    <row r="2" s="66" customFormat="1" ht="27" customHeight="1" spans="1:9">
      <c r="A2" s="49"/>
      <c r="B2" s="49"/>
      <c r="C2" s="49"/>
      <c r="D2" s="71"/>
      <c r="E2" s="71"/>
      <c r="F2" s="71"/>
      <c r="G2" s="80"/>
      <c r="H2" s="80"/>
      <c r="I2" s="80" t="s">
        <v>3</v>
      </c>
    </row>
    <row r="3" s="67" customFormat="1" ht="30" customHeight="1" spans="1:9">
      <c r="A3" s="72" t="s">
        <v>923</v>
      </c>
      <c r="B3" s="73" t="s">
        <v>924</v>
      </c>
      <c r="C3" s="72" t="s">
        <v>554</v>
      </c>
      <c r="D3" s="74" t="s">
        <v>925</v>
      </c>
      <c r="E3" s="81"/>
      <c r="F3" s="82"/>
      <c r="G3" s="76" t="s">
        <v>926</v>
      </c>
      <c r="H3" s="83"/>
      <c r="I3" s="87" t="s">
        <v>927</v>
      </c>
    </row>
    <row r="4" s="67" customFormat="1" ht="30" customHeight="1" spans="1:9">
      <c r="A4" s="72"/>
      <c r="B4" s="75"/>
      <c r="C4" s="72"/>
      <c r="D4" s="76" t="s">
        <v>34</v>
      </c>
      <c r="E4" s="76" t="s">
        <v>928</v>
      </c>
      <c r="F4" s="76" t="s">
        <v>929</v>
      </c>
      <c r="G4" s="84" t="s">
        <v>930</v>
      </c>
      <c r="H4" s="85" t="s">
        <v>931</v>
      </c>
      <c r="I4" s="88"/>
    </row>
    <row r="5" s="67" customFormat="1" ht="34" customHeight="1" spans="1:17">
      <c r="A5" s="72" t="s">
        <v>932</v>
      </c>
      <c r="B5" s="75" t="s">
        <v>933</v>
      </c>
      <c r="C5" s="77" t="s">
        <v>934</v>
      </c>
      <c r="D5" s="76">
        <f t="shared" ref="D5:D12" si="0">E5+F5</f>
        <v>36200</v>
      </c>
      <c r="E5" s="76"/>
      <c r="F5" s="76">
        <v>36200</v>
      </c>
      <c r="G5" s="84">
        <f t="shared" ref="G5:G12" si="1">F5</f>
        <v>36200</v>
      </c>
      <c r="H5" s="85">
        <f t="shared" ref="H5:H12" si="2">G5/F5</f>
        <v>1</v>
      </c>
      <c r="I5" s="88" t="s">
        <v>935</v>
      </c>
      <c r="K5" s="89"/>
      <c r="L5" s="90"/>
      <c r="M5" s="90"/>
      <c r="N5" s="92"/>
      <c r="O5" s="93"/>
      <c r="P5" s="92"/>
      <c r="Q5" s="92"/>
    </row>
    <row r="6" s="67" customFormat="1" ht="34" customHeight="1" spans="1:17">
      <c r="A6" s="72" t="s">
        <v>932</v>
      </c>
      <c r="B6" s="75" t="s">
        <v>936</v>
      </c>
      <c r="C6" s="77" t="s">
        <v>937</v>
      </c>
      <c r="D6" s="76">
        <f t="shared" si="0"/>
        <v>5000</v>
      </c>
      <c r="E6" s="76"/>
      <c r="F6" s="76">
        <v>5000</v>
      </c>
      <c r="G6" s="84">
        <f t="shared" si="1"/>
        <v>5000</v>
      </c>
      <c r="H6" s="85">
        <f t="shared" si="2"/>
        <v>1</v>
      </c>
      <c r="I6" s="88" t="s">
        <v>935</v>
      </c>
      <c r="K6" s="89"/>
      <c r="L6" s="91"/>
      <c r="M6" s="90"/>
      <c r="N6" s="94"/>
      <c r="O6" s="95"/>
      <c r="P6" s="95"/>
      <c r="Q6" s="98"/>
    </row>
    <row r="7" s="67" customFormat="1" ht="34" customHeight="1" spans="1:17">
      <c r="A7" s="72" t="s">
        <v>932</v>
      </c>
      <c r="B7" s="75" t="s">
        <v>938</v>
      </c>
      <c r="C7" s="77" t="s">
        <v>939</v>
      </c>
      <c r="D7" s="76">
        <f t="shared" si="0"/>
        <v>1500</v>
      </c>
      <c r="E7" s="76"/>
      <c r="F7" s="76">
        <v>1500</v>
      </c>
      <c r="G7" s="84">
        <f t="shared" si="1"/>
        <v>1500</v>
      </c>
      <c r="H7" s="85">
        <f t="shared" si="2"/>
        <v>1</v>
      </c>
      <c r="I7" s="88" t="s">
        <v>935</v>
      </c>
      <c r="K7" s="89"/>
      <c r="L7" s="91"/>
      <c r="M7" s="90"/>
      <c r="N7" s="94"/>
      <c r="O7" s="95"/>
      <c r="P7" s="95"/>
      <c r="Q7" s="98"/>
    </row>
    <row r="8" s="67" customFormat="1" ht="34" customHeight="1" spans="1:17">
      <c r="A8" s="72" t="s">
        <v>932</v>
      </c>
      <c r="B8" s="75" t="s">
        <v>940</v>
      </c>
      <c r="C8" s="77" t="s">
        <v>941</v>
      </c>
      <c r="D8" s="76">
        <f t="shared" si="0"/>
        <v>2000</v>
      </c>
      <c r="E8" s="76"/>
      <c r="F8" s="76">
        <v>2000</v>
      </c>
      <c r="G8" s="84">
        <f t="shared" si="1"/>
        <v>2000</v>
      </c>
      <c r="H8" s="85">
        <f t="shared" si="2"/>
        <v>1</v>
      </c>
      <c r="I8" s="88" t="s">
        <v>935</v>
      </c>
      <c r="K8" s="89"/>
      <c r="L8" s="91"/>
      <c r="M8" s="90"/>
      <c r="N8" s="94"/>
      <c r="O8" s="95"/>
      <c r="P8" s="95"/>
      <c r="Q8" s="98"/>
    </row>
    <row r="9" s="67" customFormat="1" ht="34" customHeight="1" spans="1:17">
      <c r="A9" s="72" t="s">
        <v>932</v>
      </c>
      <c r="B9" s="78" t="s">
        <v>942</v>
      </c>
      <c r="C9" s="77" t="s">
        <v>943</v>
      </c>
      <c r="D9" s="76">
        <f t="shared" si="0"/>
        <v>1500</v>
      </c>
      <c r="E9" s="76"/>
      <c r="F9" s="76">
        <v>1500</v>
      </c>
      <c r="G9" s="84">
        <f t="shared" si="1"/>
        <v>1500</v>
      </c>
      <c r="H9" s="85">
        <f t="shared" si="2"/>
        <v>1</v>
      </c>
      <c r="I9" s="88" t="s">
        <v>944</v>
      </c>
      <c r="K9" s="89"/>
      <c r="L9" s="91"/>
      <c r="M9" s="90"/>
      <c r="N9" s="94"/>
      <c r="O9" s="95"/>
      <c r="P9" s="95"/>
      <c r="Q9" s="98"/>
    </row>
    <row r="10" s="5" customFormat="1" ht="34" customHeight="1" spans="1:18">
      <c r="A10" s="72" t="s">
        <v>932</v>
      </c>
      <c r="B10" s="79" t="s">
        <v>945</v>
      </c>
      <c r="C10" s="77" t="s">
        <v>946</v>
      </c>
      <c r="D10" s="76">
        <f t="shared" si="0"/>
        <v>18103</v>
      </c>
      <c r="E10" s="86"/>
      <c r="F10" s="19">
        <f>4627+13476</f>
        <v>18103</v>
      </c>
      <c r="G10" s="84">
        <f t="shared" si="1"/>
        <v>18103</v>
      </c>
      <c r="H10" s="85">
        <f t="shared" si="2"/>
        <v>1</v>
      </c>
      <c r="I10" s="88" t="s">
        <v>944</v>
      </c>
      <c r="K10" s="89"/>
      <c r="L10" s="91"/>
      <c r="M10" s="90"/>
      <c r="N10" s="25"/>
      <c r="O10" s="25"/>
      <c r="P10" s="25"/>
      <c r="Q10" s="25"/>
      <c r="R10" s="25"/>
    </row>
    <row r="11" s="5" customFormat="1" ht="34" customHeight="1" spans="1:18">
      <c r="A11" s="72" t="s">
        <v>932</v>
      </c>
      <c r="B11" s="79" t="s">
        <v>945</v>
      </c>
      <c r="C11" s="77" t="s">
        <v>947</v>
      </c>
      <c r="D11" s="76">
        <f t="shared" si="0"/>
        <v>1117</v>
      </c>
      <c r="E11" s="86"/>
      <c r="F11" s="19">
        <v>1117</v>
      </c>
      <c r="G11" s="84">
        <f t="shared" si="1"/>
        <v>1117</v>
      </c>
      <c r="H11" s="85">
        <f t="shared" si="2"/>
        <v>1</v>
      </c>
      <c r="I11" s="88" t="s">
        <v>944</v>
      </c>
      <c r="K11" s="89"/>
      <c r="L11" s="91"/>
      <c r="M11" s="90"/>
      <c r="N11" s="96"/>
      <c r="O11" s="97"/>
      <c r="P11" s="96"/>
      <c r="Q11" s="96"/>
      <c r="R11" s="25"/>
    </row>
    <row r="12" s="5" customFormat="1" ht="34" customHeight="1" spans="1:18">
      <c r="A12" s="72" t="s">
        <v>932</v>
      </c>
      <c r="B12" s="79" t="s">
        <v>945</v>
      </c>
      <c r="C12" s="77" t="s">
        <v>948</v>
      </c>
      <c r="D12" s="76">
        <f t="shared" si="0"/>
        <v>5080</v>
      </c>
      <c r="E12" s="86"/>
      <c r="F12" s="19">
        <v>5080</v>
      </c>
      <c r="G12" s="84">
        <f t="shared" si="1"/>
        <v>5080</v>
      </c>
      <c r="H12" s="85">
        <f t="shared" si="2"/>
        <v>1</v>
      </c>
      <c r="I12" s="88" t="s">
        <v>944</v>
      </c>
      <c r="K12" s="89"/>
      <c r="L12" s="91"/>
      <c r="M12" s="90"/>
      <c r="N12" s="25"/>
      <c r="O12" s="25"/>
      <c r="P12" s="25"/>
      <c r="Q12" s="25"/>
      <c r="R12" s="25"/>
    </row>
    <row r="13" s="5" customFormat="1" ht="54" customHeight="1" spans="1:13">
      <c r="A13" s="20" t="s">
        <v>949</v>
      </c>
      <c r="B13" s="20"/>
      <c r="C13" s="20"/>
      <c r="D13" s="20"/>
      <c r="E13" s="20"/>
      <c r="F13" s="20"/>
      <c r="G13" s="20"/>
      <c r="H13" s="20"/>
      <c r="I13" s="20"/>
      <c r="K13" s="89"/>
      <c r="L13" s="91"/>
      <c r="M13" s="90"/>
    </row>
    <row r="14" ht="24" customHeight="1" spans="11:13">
      <c r="K14" s="89"/>
      <c r="L14" s="91"/>
      <c r="M14" s="90"/>
    </row>
    <row r="15" ht="24" customHeight="1" spans="11:13">
      <c r="K15" s="89"/>
      <c r="L15" s="91"/>
      <c r="M15" s="90"/>
    </row>
    <row r="16" ht="24" customHeight="1" spans="11:13">
      <c r="K16" s="89"/>
      <c r="L16" s="91"/>
      <c r="M16" s="90"/>
    </row>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row r="96" ht="24" customHeight="1"/>
    <row r="97" ht="24" customHeight="1"/>
    <row r="98" ht="24" customHeight="1"/>
    <row r="99" ht="24" customHeight="1"/>
    <row r="100" ht="24" customHeight="1"/>
  </sheetData>
  <sheetProtection selectLockedCells="1" selectUnlockedCells="1"/>
  <mergeCells count="9">
    <mergeCell ref="A1:I1"/>
    <mergeCell ref="G2:H2"/>
    <mergeCell ref="D3:F3"/>
    <mergeCell ref="G3:H3"/>
    <mergeCell ref="A13:I13"/>
    <mergeCell ref="A3:A4"/>
    <mergeCell ref="B3:B4"/>
    <mergeCell ref="C3:C4"/>
    <mergeCell ref="I3:I4"/>
  </mergeCells>
  <printOptions horizontalCentered="1"/>
  <pageMargins left="0.590277777777778" right="0.590277777777778" top="0.786805555555556" bottom="0.786805555555556" header="0.5" footer="0.5"/>
  <pageSetup paperSize="9" scale="73" orientation="portrait" horizontalDpi="600"/>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88"/>
  <sheetViews>
    <sheetView showZeros="0" view="pageBreakPreview" zoomScaleNormal="100" zoomScaleSheetLayoutView="100" topLeftCell="A11" workbookViewId="0">
      <selection activeCell="B25" sqref="B25"/>
    </sheetView>
  </sheetViews>
  <sheetFormatPr defaultColWidth="9" defaultRowHeight="15.75" outlineLevelCol="6"/>
  <cols>
    <col min="1" max="1" width="36.625" style="295" customWidth="1"/>
    <col min="2" max="2" width="12.625" style="295" customWidth="1"/>
    <col min="3" max="3" width="36.625" style="295" customWidth="1"/>
    <col min="4" max="4" width="12.625" style="295" customWidth="1"/>
    <col min="5" max="16384" width="9" style="295"/>
  </cols>
  <sheetData>
    <row r="1" s="291" customFormat="1" ht="42" customHeight="1" spans="1:4">
      <c r="A1" s="526" t="s">
        <v>66</v>
      </c>
      <c r="B1" s="527"/>
      <c r="C1" s="527"/>
      <c r="D1" s="527"/>
    </row>
    <row r="2" s="292" customFormat="1" ht="27" customHeight="1" spans="2:4">
      <c r="B2" s="528"/>
      <c r="C2" s="528" t="s">
        <v>3</v>
      </c>
      <c r="D2" s="528"/>
    </row>
    <row r="3" s="293" customFormat="1" ht="26" customHeight="1" spans="1:4">
      <c r="A3" s="138" t="s">
        <v>67</v>
      </c>
      <c r="B3" s="139" t="s">
        <v>5</v>
      </c>
      <c r="C3" s="140" t="s">
        <v>68</v>
      </c>
      <c r="D3" s="140" t="s">
        <v>5</v>
      </c>
    </row>
    <row r="4" s="294" customFormat="1" ht="24" customHeight="1" spans="1:4">
      <c r="A4" s="529" t="s">
        <v>69</v>
      </c>
      <c r="B4" s="473">
        <v>110000</v>
      </c>
      <c r="C4" s="530" t="s">
        <v>70</v>
      </c>
      <c r="D4" s="473">
        <v>169752</v>
      </c>
    </row>
    <row r="5" s="294" customFormat="1" ht="24" customHeight="1" spans="1:4">
      <c r="A5" s="529" t="s">
        <v>71</v>
      </c>
      <c r="B5" s="473">
        <f>SUM(B6+B10+B11+B25)</f>
        <v>70478</v>
      </c>
      <c r="C5" s="530" t="s">
        <v>72</v>
      </c>
      <c r="D5" s="473">
        <f>D6+D10+D19</f>
        <v>10726</v>
      </c>
    </row>
    <row r="6" s="294" customFormat="1" ht="24" customHeight="1" spans="1:4">
      <c r="A6" s="477" t="s">
        <v>73</v>
      </c>
      <c r="B6" s="473">
        <v>48119</v>
      </c>
      <c r="C6" s="477" t="s">
        <v>74</v>
      </c>
      <c r="D6" s="473">
        <v>9596</v>
      </c>
    </row>
    <row r="7" s="294" customFormat="1" ht="24" customHeight="1" spans="1:4">
      <c r="A7" s="477" t="s">
        <v>75</v>
      </c>
      <c r="B7" s="476">
        <v>3483</v>
      </c>
      <c r="C7" s="478" t="s">
        <v>76</v>
      </c>
      <c r="D7" s="476">
        <v>139</v>
      </c>
    </row>
    <row r="8" s="294" customFormat="1" ht="24" customHeight="1" spans="1:4">
      <c r="A8" s="478" t="s">
        <v>77</v>
      </c>
      <c r="B8" s="476">
        <v>44636</v>
      </c>
      <c r="C8" s="478" t="s">
        <v>78</v>
      </c>
      <c r="D8" s="476">
        <f>D6-D7</f>
        <v>9457</v>
      </c>
    </row>
    <row r="9" s="294" customFormat="1" ht="24" customHeight="1" spans="1:4">
      <c r="A9" s="478" t="s">
        <v>79</v>
      </c>
      <c r="B9" s="476"/>
      <c r="C9" s="477" t="s">
        <v>80</v>
      </c>
      <c r="D9" s="473"/>
    </row>
    <row r="10" s="294" customFormat="1" ht="24" customHeight="1" spans="1:4">
      <c r="A10" s="477" t="s">
        <v>81</v>
      </c>
      <c r="B10" s="473">
        <v>15000</v>
      </c>
      <c r="C10" s="477" t="s">
        <v>82</v>
      </c>
      <c r="D10" s="473">
        <v>600</v>
      </c>
    </row>
    <row r="11" s="294" customFormat="1" ht="24" customHeight="1" spans="1:4">
      <c r="A11" s="477" t="s">
        <v>83</v>
      </c>
      <c r="B11" s="473">
        <v>1359</v>
      </c>
      <c r="C11" s="478" t="s">
        <v>84</v>
      </c>
      <c r="D11" s="476">
        <v>600</v>
      </c>
    </row>
    <row r="12" s="294" customFormat="1" ht="24" customHeight="1" spans="1:4">
      <c r="A12" s="478" t="s">
        <v>85</v>
      </c>
      <c r="B12" s="476"/>
      <c r="C12" s="478" t="s">
        <v>86</v>
      </c>
      <c r="D12" s="473"/>
    </row>
    <row r="13" s="294" customFormat="1" ht="24" customHeight="1" spans="1:4">
      <c r="A13" s="478" t="s">
        <v>87</v>
      </c>
      <c r="B13" s="476">
        <v>1359</v>
      </c>
      <c r="C13" s="478" t="s">
        <v>88</v>
      </c>
      <c r="D13" s="473"/>
    </row>
    <row r="14" s="294" customFormat="1" ht="24" customHeight="1" spans="1:4">
      <c r="A14" s="478" t="s">
        <v>89</v>
      </c>
      <c r="B14" s="476"/>
      <c r="C14" s="478" t="s">
        <v>90</v>
      </c>
      <c r="D14" s="476"/>
    </row>
    <row r="15" s="294" customFormat="1" ht="24" customHeight="1" spans="1:7">
      <c r="A15" s="477" t="s">
        <v>91</v>
      </c>
      <c r="B15" s="476"/>
      <c r="C15" s="477" t="s">
        <v>92</v>
      </c>
      <c r="D15" s="476"/>
      <c r="G15" s="534"/>
    </row>
    <row r="16" s="294" customFormat="1" ht="24" customHeight="1" spans="1:7">
      <c r="A16" s="478" t="s">
        <v>93</v>
      </c>
      <c r="B16" s="476"/>
      <c r="C16" s="477" t="s">
        <v>94</v>
      </c>
      <c r="D16" s="531"/>
      <c r="F16" s="486"/>
      <c r="G16" s="535"/>
    </row>
    <row r="17" s="294" customFormat="1" ht="24" customHeight="1" spans="1:7">
      <c r="A17" s="478" t="s">
        <v>95</v>
      </c>
      <c r="B17" s="476"/>
      <c r="C17" s="477" t="s">
        <v>96</v>
      </c>
      <c r="D17" s="313"/>
      <c r="F17" s="486"/>
      <c r="G17" s="535"/>
    </row>
    <row r="18" s="294" customFormat="1" ht="24" customHeight="1" spans="1:7">
      <c r="A18" s="478" t="s">
        <v>97</v>
      </c>
      <c r="B18" s="476"/>
      <c r="C18" s="477" t="s">
        <v>98</v>
      </c>
      <c r="D18" s="313"/>
      <c r="F18" s="486"/>
      <c r="G18" s="535"/>
    </row>
    <row r="19" s="294" customFormat="1" ht="24" customHeight="1" spans="1:7">
      <c r="A19" s="478" t="s">
        <v>99</v>
      </c>
      <c r="B19" s="476"/>
      <c r="C19" s="310" t="s">
        <v>100</v>
      </c>
      <c r="D19" s="473">
        <v>530</v>
      </c>
      <c r="F19" s="486"/>
      <c r="G19" s="535"/>
    </row>
    <row r="20" s="294" customFormat="1" ht="24" customHeight="1" spans="1:7">
      <c r="A20" s="477" t="s">
        <v>101</v>
      </c>
      <c r="B20" s="476"/>
      <c r="C20" s="477" t="s">
        <v>102</v>
      </c>
      <c r="D20" s="313"/>
      <c r="F20" s="486"/>
      <c r="G20" s="535"/>
    </row>
    <row r="21" s="294" customFormat="1" ht="24" customHeight="1" spans="1:7">
      <c r="A21" s="478" t="s">
        <v>103</v>
      </c>
      <c r="B21" s="476"/>
      <c r="C21" s="478" t="s">
        <v>104</v>
      </c>
      <c r="D21" s="473"/>
      <c r="F21" s="486"/>
      <c r="G21" s="535"/>
    </row>
    <row r="22" s="294" customFormat="1" ht="24" customHeight="1" spans="1:7">
      <c r="A22" s="478" t="s">
        <v>105</v>
      </c>
      <c r="B22" s="476"/>
      <c r="C22" s="478" t="s">
        <v>106</v>
      </c>
      <c r="D22" s="473"/>
      <c r="F22" s="535"/>
      <c r="G22" s="535"/>
    </row>
    <row r="23" ht="24" customHeight="1" spans="1:4">
      <c r="A23" s="478" t="s">
        <v>107</v>
      </c>
      <c r="B23" s="476"/>
      <c r="C23" s="478" t="s">
        <v>108</v>
      </c>
      <c r="D23" s="473"/>
    </row>
    <row r="24" ht="24" customHeight="1" spans="1:4">
      <c r="A24" s="478" t="s">
        <v>109</v>
      </c>
      <c r="B24" s="476"/>
      <c r="C24" s="347"/>
      <c r="D24" s="473"/>
    </row>
    <row r="25" ht="24" customHeight="1" spans="1:4">
      <c r="A25" s="477" t="s">
        <v>110</v>
      </c>
      <c r="B25" s="311">
        <v>6000</v>
      </c>
      <c r="C25" s="532"/>
      <c r="D25" s="473"/>
    </row>
    <row r="26" ht="24" customHeight="1" spans="1:4">
      <c r="A26" s="477" t="s">
        <v>111</v>
      </c>
      <c r="B26" s="206"/>
      <c r="C26" s="532"/>
      <c r="D26" s="473"/>
    </row>
    <row r="27" ht="24" customHeight="1" spans="1:4">
      <c r="A27" s="477" t="s">
        <v>112</v>
      </c>
      <c r="B27" s="206"/>
      <c r="C27" s="532"/>
      <c r="D27" s="473"/>
    </row>
    <row r="28" ht="24" customHeight="1" spans="1:4">
      <c r="A28" s="477" t="s">
        <v>113</v>
      </c>
      <c r="B28" s="206"/>
      <c r="C28" s="532"/>
      <c r="D28" s="473"/>
    </row>
    <row r="29" ht="24" customHeight="1" spans="1:4">
      <c r="A29" s="347"/>
      <c r="B29" s="206"/>
      <c r="C29" s="532"/>
      <c r="D29" s="533"/>
    </row>
    <row r="30" ht="24" customHeight="1" spans="1:4">
      <c r="A30" s="147" t="s">
        <v>114</v>
      </c>
      <c r="B30" s="473">
        <f>B4+B5</f>
        <v>180478</v>
      </c>
      <c r="C30" s="148" t="s">
        <v>115</v>
      </c>
      <c r="D30" s="473">
        <f>D4+D5</f>
        <v>180478</v>
      </c>
    </row>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sheetData>
  <mergeCells count="2">
    <mergeCell ref="A1:D1"/>
    <mergeCell ref="C2:D2"/>
  </mergeCells>
  <printOptions horizontalCentered="1"/>
  <pageMargins left="0.590277777777778" right="0.590277777777778" top="0.786805555555556" bottom="0.786805555555556" header="0.5" footer="0.5"/>
  <pageSetup paperSize="9" scale="86" orientation="portrait" horizontalDpi="600"/>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1"/>
  <sheetViews>
    <sheetView showZeros="0" view="pageBreakPreview" zoomScaleNormal="100" zoomScaleSheetLayoutView="100" workbookViewId="0">
      <selection activeCell="E23" sqref="E23"/>
    </sheetView>
  </sheetViews>
  <sheetFormatPr defaultColWidth="9" defaultRowHeight="14.25" outlineLevelCol="5"/>
  <cols>
    <col min="1" max="1" width="40.75" style="5" customWidth="1"/>
    <col min="2" max="2" width="12.25" style="5" customWidth="1"/>
    <col min="3" max="3" width="13.625" style="40" customWidth="1"/>
    <col min="4" max="4" width="12" style="5" customWidth="1"/>
    <col min="5" max="5" width="12.5" style="5" customWidth="1"/>
    <col min="6" max="16384" width="9" style="5"/>
  </cols>
  <sheetData>
    <row r="1" s="55" customFormat="1" ht="42" customHeight="1" spans="1:5">
      <c r="A1" s="9" t="s">
        <v>950</v>
      </c>
      <c r="B1" s="9"/>
      <c r="C1" s="58"/>
      <c r="D1" s="9"/>
      <c r="E1" s="9"/>
    </row>
    <row r="2" s="56" customFormat="1" ht="27" customHeight="1" spans="1:5">
      <c r="A2" s="49" t="s">
        <v>3</v>
      </c>
      <c r="B2" s="49"/>
      <c r="C2" s="59"/>
      <c r="D2" s="49"/>
      <c r="E2" s="49"/>
    </row>
    <row r="3" s="5" customFormat="1" ht="25" customHeight="1" spans="1:5">
      <c r="A3" s="16" t="s">
        <v>910</v>
      </c>
      <c r="B3" s="16" t="s">
        <v>843</v>
      </c>
      <c r="C3" s="39" t="s">
        <v>879</v>
      </c>
      <c r="D3" s="16" t="s">
        <v>880</v>
      </c>
      <c r="E3" s="16" t="s">
        <v>951</v>
      </c>
    </row>
    <row r="4" s="57" customFormat="1" ht="24" customHeight="1" spans="1:5">
      <c r="A4" s="41" t="s">
        <v>952</v>
      </c>
      <c r="B4" s="60" t="s">
        <v>844</v>
      </c>
      <c r="C4" s="61">
        <f>C5+C6</f>
        <v>555252</v>
      </c>
      <c r="D4" s="61">
        <f>D5+D6</f>
        <v>555252</v>
      </c>
      <c r="E4" s="63"/>
    </row>
    <row r="5" s="5" customFormat="1" ht="24" customHeight="1" spans="1:5">
      <c r="A5" s="42" t="s">
        <v>953</v>
      </c>
      <c r="B5" s="16" t="s">
        <v>845</v>
      </c>
      <c r="C5" s="39">
        <v>179579</v>
      </c>
      <c r="D5" s="39">
        <v>179579</v>
      </c>
      <c r="E5" s="64"/>
    </row>
    <row r="6" s="5" customFormat="1" ht="24" customHeight="1" spans="1:5">
      <c r="A6" s="42" t="s">
        <v>954</v>
      </c>
      <c r="B6" s="16" t="s">
        <v>846</v>
      </c>
      <c r="C6" s="43">
        <v>375673</v>
      </c>
      <c r="D6" s="40">
        <v>375673</v>
      </c>
      <c r="E6" s="64"/>
    </row>
    <row r="7" s="57" customFormat="1" ht="27" customHeight="1" spans="1:6">
      <c r="A7" s="41" t="s">
        <v>955</v>
      </c>
      <c r="B7" s="60" t="s">
        <v>847</v>
      </c>
      <c r="C7" s="61">
        <v>60000</v>
      </c>
      <c r="D7" s="61">
        <v>60000</v>
      </c>
      <c r="E7" s="63"/>
      <c r="F7" s="57" t="s">
        <v>956</v>
      </c>
    </row>
    <row r="8" s="5" customFormat="1" ht="24" customHeight="1" spans="1:5">
      <c r="A8" s="42" t="s">
        <v>953</v>
      </c>
      <c r="B8" s="16" t="s">
        <v>848</v>
      </c>
      <c r="C8" s="39">
        <v>0</v>
      </c>
      <c r="D8" s="39">
        <v>0</v>
      </c>
      <c r="E8" s="64"/>
    </row>
    <row r="9" s="5" customFormat="1" ht="24" customHeight="1" spans="1:5">
      <c r="A9" s="42" t="s">
        <v>954</v>
      </c>
      <c r="B9" s="16" t="s">
        <v>849</v>
      </c>
      <c r="C9" s="39">
        <v>60000</v>
      </c>
      <c r="D9" s="39">
        <v>60000</v>
      </c>
      <c r="E9" s="64"/>
    </row>
    <row r="10" ht="42" customHeight="1" spans="1:5">
      <c r="A10" s="20" t="s">
        <v>957</v>
      </c>
      <c r="B10" s="20"/>
      <c r="C10" s="62"/>
      <c r="D10" s="20"/>
      <c r="E10" s="20"/>
    </row>
    <row r="11" ht="24" customHeight="1"/>
    <row r="12" ht="24" customHeight="1"/>
    <row r="13" ht="24" customHeight="1"/>
    <row r="14" ht="24" customHeight="1"/>
    <row r="15" ht="24" customHeight="1"/>
    <row r="16"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sheetData>
  <mergeCells count="3">
    <mergeCell ref="A1:E1"/>
    <mergeCell ref="A2:E2"/>
    <mergeCell ref="A10:E10"/>
  </mergeCells>
  <printOptions horizontalCentered="1"/>
  <pageMargins left="0.590277777777778" right="0.590277777777778" top="0.786805555555556" bottom="0.786805555555556" header="0.5" footer="0.5"/>
  <pageSetup paperSize="9" scale="93" orientation="portrait" horizontalDpi="600"/>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1"/>
  <sheetViews>
    <sheetView showZeros="0" view="pageBreakPreview" zoomScaleNormal="100" zoomScaleSheetLayoutView="100" workbookViewId="0">
      <selection activeCell="H12" sqref="H12"/>
    </sheetView>
  </sheetViews>
  <sheetFormatPr defaultColWidth="9" defaultRowHeight="14.25" outlineLevelCol="5"/>
  <cols>
    <col min="1" max="1" width="18" style="6" customWidth="1"/>
    <col min="2" max="2" width="15.625" style="7" customWidth="1"/>
    <col min="3" max="3" width="26.75" style="6" customWidth="1"/>
    <col min="4" max="4" width="15.625" style="6" customWidth="1"/>
    <col min="5" max="6" width="12.625" style="6" customWidth="1"/>
    <col min="7" max="16384" width="9" style="8"/>
  </cols>
  <sheetData>
    <row r="1" s="45" customFormat="1" ht="54" customHeight="1" spans="1:6">
      <c r="A1" s="9" t="s">
        <v>958</v>
      </c>
      <c r="B1" s="9"/>
      <c r="C1" s="9"/>
      <c r="D1" s="9"/>
      <c r="E1" s="9"/>
      <c r="F1" s="9"/>
    </row>
    <row r="2" s="46" customFormat="1" ht="27" customHeight="1" spans="2:6">
      <c r="B2" s="49"/>
      <c r="C2" s="50"/>
      <c r="D2" s="50"/>
      <c r="E2" s="49"/>
      <c r="F2" s="54" t="s">
        <v>3</v>
      </c>
    </row>
    <row r="3" s="47" customFormat="1" ht="40" customHeight="1" spans="1:6">
      <c r="A3" s="51" t="s">
        <v>923</v>
      </c>
      <c r="B3" s="16" t="s">
        <v>554</v>
      </c>
      <c r="C3" s="16" t="s">
        <v>959</v>
      </c>
      <c r="D3" s="16" t="s">
        <v>960</v>
      </c>
      <c r="E3" s="16" t="s">
        <v>961</v>
      </c>
      <c r="F3" s="16" t="s">
        <v>962</v>
      </c>
    </row>
    <row r="4" s="47" customFormat="1" ht="48" customHeight="1" spans="1:6">
      <c r="A4" s="51" t="s">
        <v>932</v>
      </c>
      <c r="B4" s="15" t="s">
        <v>963</v>
      </c>
      <c r="C4" s="15" t="s">
        <v>964</v>
      </c>
      <c r="D4" s="15" t="s">
        <v>965</v>
      </c>
      <c r="E4" s="16" t="s">
        <v>929</v>
      </c>
      <c r="F4" s="16">
        <v>5500</v>
      </c>
    </row>
    <row r="5" s="47" customFormat="1" ht="48" customHeight="1" spans="1:6">
      <c r="A5" s="51" t="s">
        <v>932</v>
      </c>
      <c r="B5" s="15" t="s">
        <v>934</v>
      </c>
      <c r="C5" s="15" t="s">
        <v>966</v>
      </c>
      <c r="D5" s="16" t="s">
        <v>967</v>
      </c>
      <c r="E5" s="16" t="s">
        <v>929</v>
      </c>
      <c r="F5" s="16">
        <v>46000</v>
      </c>
    </row>
    <row r="6" s="48" customFormat="1" ht="47" customHeight="1" spans="1:6">
      <c r="A6" s="52" t="s">
        <v>932</v>
      </c>
      <c r="B6" s="17" t="s">
        <v>939</v>
      </c>
      <c r="C6" s="17" t="s">
        <v>968</v>
      </c>
      <c r="D6" s="17" t="s">
        <v>969</v>
      </c>
      <c r="E6" s="16" t="s">
        <v>929</v>
      </c>
      <c r="F6" s="16">
        <v>2500</v>
      </c>
    </row>
    <row r="7" s="48" customFormat="1" ht="47" customHeight="1" spans="1:6">
      <c r="A7" s="52" t="s">
        <v>932</v>
      </c>
      <c r="B7" s="17" t="s">
        <v>970</v>
      </c>
      <c r="C7" s="17" t="s">
        <v>971</v>
      </c>
      <c r="D7" s="17" t="s">
        <v>972</v>
      </c>
      <c r="E7" s="52" t="s">
        <v>929</v>
      </c>
      <c r="F7" s="16">
        <v>6000</v>
      </c>
    </row>
    <row r="8" s="48" customFormat="1" ht="34" customHeight="1" spans="1:6">
      <c r="A8" s="52"/>
      <c r="B8" s="17"/>
      <c r="C8" s="17"/>
      <c r="D8" s="17"/>
      <c r="E8" s="52"/>
      <c r="F8" s="16"/>
    </row>
    <row r="9" s="48" customFormat="1" ht="34" customHeight="1" spans="1:6">
      <c r="A9" s="52"/>
      <c r="B9" s="17"/>
      <c r="C9" s="17"/>
      <c r="D9" s="17"/>
      <c r="E9" s="52"/>
      <c r="F9" s="16"/>
    </row>
    <row r="10" s="48" customFormat="1" ht="34" customHeight="1" spans="1:6">
      <c r="A10" s="52"/>
      <c r="B10" s="17"/>
      <c r="C10" s="17"/>
      <c r="D10" s="17"/>
      <c r="E10" s="52"/>
      <c r="F10" s="16"/>
    </row>
    <row r="11" s="48" customFormat="1" ht="34" customHeight="1" spans="1:6">
      <c r="A11" s="52"/>
      <c r="B11" s="17"/>
      <c r="C11" s="17"/>
      <c r="D11" s="17"/>
      <c r="E11" s="52"/>
      <c r="F11" s="16"/>
    </row>
    <row r="12" s="48" customFormat="1" ht="34" customHeight="1" spans="1:6">
      <c r="A12" s="52"/>
      <c r="B12" s="17"/>
      <c r="C12" s="17"/>
      <c r="D12" s="17"/>
      <c r="E12" s="52"/>
      <c r="F12" s="16"/>
    </row>
    <row r="13" s="48" customFormat="1" ht="34" customHeight="1" spans="1:6">
      <c r="A13" s="53"/>
      <c r="B13" s="17"/>
      <c r="C13" s="17"/>
      <c r="D13" s="17"/>
      <c r="E13" s="52"/>
      <c r="F13" s="16"/>
    </row>
    <row r="14" s="5" customFormat="1" ht="45" customHeight="1" spans="1:6">
      <c r="A14" s="20" t="s">
        <v>973</v>
      </c>
      <c r="B14" s="20"/>
      <c r="C14" s="21"/>
      <c r="D14" s="21"/>
      <c r="E14" s="20"/>
      <c r="F14" s="21"/>
    </row>
    <row r="15" ht="24" customHeight="1"/>
    <row r="16" ht="24" customHeight="1"/>
    <row r="17" ht="24" customHeight="1"/>
    <row r="18" ht="24" customHeight="1"/>
    <row r="19" ht="24" customHeight="1"/>
    <row r="20" ht="24" customHeight="1"/>
    <row r="21" ht="24" customHeight="1"/>
    <row r="22" ht="24" customHeight="1"/>
    <row r="23" ht="24" customHeight="1"/>
    <row r="24" ht="24" customHeight="1"/>
    <row r="25" ht="24" customHeight="1"/>
    <row r="26" ht="24" customHeight="1"/>
    <row r="27" ht="24" customHeight="1"/>
    <row r="28" ht="24" customHeight="1"/>
    <row r="29" ht="24" customHeight="1"/>
    <row r="30" ht="24" customHeight="1"/>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row r="96" ht="24" customHeight="1"/>
    <row r="97" ht="24" customHeight="1"/>
    <row r="98" ht="24" customHeight="1"/>
    <row r="99" ht="24" customHeight="1"/>
    <row r="100" ht="24" customHeight="1"/>
    <row r="101" ht="24" customHeight="1"/>
  </sheetData>
  <mergeCells count="2">
    <mergeCell ref="A1:F1"/>
    <mergeCell ref="A14:F14"/>
  </mergeCells>
  <printOptions horizontalCentered="1"/>
  <pageMargins left="0.590277777777778" right="0.590277777777778" top="0.786805555555556" bottom="0.786805555555556" header="0.5" footer="0.5"/>
  <pageSetup paperSize="9" scale="83" orientation="portrait" horizontalDpi="600"/>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6"/>
  <sheetViews>
    <sheetView showZeros="0" view="pageBreakPreview" zoomScaleNormal="100" zoomScaleSheetLayoutView="100" workbookViewId="0">
      <selection activeCell="F4" sqref="F4:F7"/>
    </sheetView>
  </sheetViews>
  <sheetFormatPr defaultColWidth="9" defaultRowHeight="14.25" outlineLevelCol="5"/>
  <cols>
    <col min="1" max="1" width="41" style="5" customWidth="1"/>
    <col min="2" max="3" width="10.375" style="5" customWidth="1"/>
    <col min="4" max="4" width="12.75" style="5" customWidth="1"/>
    <col min="5" max="5" width="10.375" style="5" customWidth="1"/>
    <col min="6" max="6" width="11.375" style="5" customWidth="1"/>
    <col min="7" max="16384" width="9" style="5"/>
  </cols>
  <sheetData>
    <row r="1" s="32" customFormat="1" ht="42" customHeight="1" spans="1:5">
      <c r="A1" s="9" t="s">
        <v>974</v>
      </c>
      <c r="B1" s="9"/>
      <c r="C1" s="9"/>
      <c r="D1" s="9"/>
      <c r="E1" s="9"/>
    </row>
    <row r="2" s="33" customFormat="1" ht="27" customHeight="1" spans="1:5">
      <c r="A2" s="35" t="s">
        <v>3</v>
      </c>
      <c r="B2" s="35"/>
      <c r="C2" s="35"/>
      <c r="D2" s="35"/>
      <c r="E2" s="35"/>
    </row>
    <row r="3" s="34" customFormat="1" ht="24" customHeight="1" spans="1:5">
      <c r="A3" s="14" t="s">
        <v>910</v>
      </c>
      <c r="B3" s="14" t="s">
        <v>843</v>
      </c>
      <c r="C3" s="14" t="s">
        <v>879</v>
      </c>
      <c r="D3" s="14" t="s">
        <v>880</v>
      </c>
      <c r="E3" s="14" t="s">
        <v>951</v>
      </c>
    </row>
    <row r="4" s="34" customFormat="1" ht="36" customHeight="1" spans="1:5">
      <c r="A4" s="36" t="s">
        <v>952</v>
      </c>
      <c r="B4" s="14" t="s">
        <v>844</v>
      </c>
      <c r="C4" s="37">
        <f>C5+C6</f>
        <v>555252</v>
      </c>
      <c r="D4" s="37">
        <f>D5+D6</f>
        <v>555252</v>
      </c>
      <c r="E4" s="37"/>
    </row>
    <row r="5" s="34" customFormat="1" ht="62" customHeight="1" spans="1:5">
      <c r="A5" s="38" t="s">
        <v>953</v>
      </c>
      <c r="B5" s="14" t="s">
        <v>845</v>
      </c>
      <c r="C5" s="39">
        <v>179579</v>
      </c>
      <c r="D5" s="39">
        <f>C5</f>
        <v>179579</v>
      </c>
      <c r="E5" s="37"/>
    </row>
    <row r="6" s="34" customFormat="1" ht="24" customHeight="1" spans="1:5">
      <c r="A6" s="38" t="s">
        <v>954</v>
      </c>
      <c r="B6" s="14" t="s">
        <v>846</v>
      </c>
      <c r="C6" s="40">
        <v>375673</v>
      </c>
      <c r="D6" s="39">
        <f>C6</f>
        <v>375673</v>
      </c>
      <c r="E6" s="37"/>
    </row>
    <row r="7" s="5" customFormat="1" ht="25" customHeight="1" spans="1:6">
      <c r="A7" s="41" t="s">
        <v>975</v>
      </c>
      <c r="B7" s="16" t="s">
        <v>847</v>
      </c>
      <c r="C7" s="39">
        <v>60000</v>
      </c>
      <c r="D7" s="39">
        <v>60000</v>
      </c>
      <c r="E7" s="39"/>
      <c r="F7" s="5" t="s">
        <v>976</v>
      </c>
    </row>
    <row r="8" s="5" customFormat="1" ht="25" customHeight="1" spans="1:5">
      <c r="A8" s="42" t="s">
        <v>953</v>
      </c>
      <c r="B8" s="16" t="s">
        <v>848</v>
      </c>
      <c r="C8" s="39">
        <v>0</v>
      </c>
      <c r="D8" s="39">
        <v>0</v>
      </c>
      <c r="E8" s="39"/>
    </row>
    <row r="9" s="5" customFormat="1" ht="25" customHeight="1" spans="1:5">
      <c r="A9" s="42" t="s">
        <v>954</v>
      </c>
      <c r="B9" s="16" t="s">
        <v>849</v>
      </c>
      <c r="C9" s="39">
        <v>60000</v>
      </c>
      <c r="D9" s="39">
        <v>60000</v>
      </c>
      <c r="E9" s="39"/>
    </row>
    <row r="10" s="5" customFormat="1" ht="25" customHeight="1" spans="1:5">
      <c r="A10" s="42" t="s">
        <v>977</v>
      </c>
      <c r="B10" s="16" t="s">
        <v>978</v>
      </c>
      <c r="C10" s="39">
        <v>60000</v>
      </c>
      <c r="D10" s="39">
        <v>60000</v>
      </c>
      <c r="E10" s="39"/>
    </row>
    <row r="11" s="5" customFormat="1" ht="25" customHeight="1" spans="1:5">
      <c r="A11" s="42" t="s">
        <v>953</v>
      </c>
      <c r="B11" s="16" t="s">
        <v>890</v>
      </c>
      <c r="C11" s="39">
        <v>0</v>
      </c>
      <c r="D11" s="39">
        <v>0</v>
      </c>
      <c r="E11" s="39"/>
    </row>
    <row r="12" s="5" customFormat="1" ht="25" customHeight="1" spans="1:5">
      <c r="A12" s="42" t="s">
        <v>954</v>
      </c>
      <c r="B12" s="16" t="s">
        <v>979</v>
      </c>
      <c r="C12" s="39">
        <v>60000</v>
      </c>
      <c r="D12" s="39">
        <v>60000</v>
      </c>
      <c r="E12" s="39"/>
    </row>
    <row r="13" s="5" customFormat="1" ht="25" customHeight="1" spans="1:5">
      <c r="A13" s="41" t="s">
        <v>980</v>
      </c>
      <c r="B13" s="16" t="s">
        <v>981</v>
      </c>
      <c r="C13" s="39"/>
      <c r="D13" s="39"/>
      <c r="E13" s="39"/>
    </row>
    <row r="14" s="5" customFormat="1" ht="25" customHeight="1" spans="1:5">
      <c r="A14" s="42" t="s">
        <v>953</v>
      </c>
      <c r="B14" s="16" t="s">
        <v>894</v>
      </c>
      <c r="C14" s="39">
        <f>C5</f>
        <v>179579</v>
      </c>
      <c r="D14" s="39">
        <v>179579</v>
      </c>
      <c r="E14" s="39"/>
    </row>
    <row r="15" s="5" customFormat="1" ht="25" customHeight="1" spans="1:5">
      <c r="A15" s="42" t="s">
        <v>954</v>
      </c>
      <c r="B15" s="16" t="s">
        <v>982</v>
      </c>
      <c r="C15" s="43">
        <f>C6+C7</f>
        <v>435673</v>
      </c>
      <c r="D15" s="43">
        <f>D6+D12</f>
        <v>435673</v>
      </c>
      <c r="E15" s="39"/>
    </row>
    <row r="16" ht="63" customHeight="1" spans="1:5">
      <c r="A16" s="44" t="s">
        <v>983</v>
      </c>
      <c r="B16" s="44"/>
      <c r="C16" s="44"/>
      <c r="D16" s="44"/>
      <c r="E16" s="44"/>
    </row>
  </sheetData>
  <mergeCells count="3">
    <mergeCell ref="A1:E1"/>
    <mergeCell ref="A2:E2"/>
    <mergeCell ref="A16:E16"/>
  </mergeCells>
  <printOptions horizontalCentered="1"/>
  <pageMargins left="0.751388888888889" right="0.751388888888889" top="1" bottom="1" header="0.511805555555556" footer="0.511805555555556"/>
  <pageSetup paperSize="9" scale="95" fitToHeight="0" orientation="portrait" horizontalDpi="600"/>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9"/>
  <sheetViews>
    <sheetView showZeros="0" view="pageBreakPreview" zoomScaleNormal="100" zoomScaleSheetLayoutView="100" workbookViewId="0">
      <selection activeCell="G4" sqref="G4"/>
    </sheetView>
  </sheetViews>
  <sheetFormatPr defaultColWidth="9" defaultRowHeight="14.25"/>
  <cols>
    <col min="1" max="1" width="11.3833333333333" style="6" customWidth="1"/>
    <col min="2" max="2" width="14.125" style="7" customWidth="1"/>
    <col min="3" max="3" width="24.0083333333333" style="6" customWidth="1"/>
    <col min="4" max="4" width="12.75" style="6" customWidth="1"/>
    <col min="5" max="5" width="12.375" style="6" customWidth="1"/>
    <col min="6" max="6" width="11.375" style="6" customWidth="1"/>
    <col min="7" max="16384" width="9" style="8"/>
  </cols>
  <sheetData>
    <row r="1" s="1" customFormat="1" ht="42" customHeight="1" spans="1:6">
      <c r="A1" s="9" t="s">
        <v>984</v>
      </c>
      <c r="B1" s="9"/>
      <c r="C1" s="9"/>
      <c r="D1" s="9"/>
      <c r="E1" s="9"/>
      <c r="F1" s="9"/>
    </row>
    <row r="2" s="2" customFormat="1" ht="27" customHeight="1" spans="1:6">
      <c r="A2" s="10"/>
      <c r="B2" s="11"/>
      <c r="C2" s="11"/>
      <c r="D2" s="12"/>
      <c r="E2" s="11"/>
      <c r="F2" s="22" t="s">
        <v>3</v>
      </c>
    </row>
    <row r="3" s="3" customFormat="1" ht="24" customHeight="1" spans="1:15">
      <c r="A3" s="13" t="s">
        <v>985</v>
      </c>
      <c r="B3" s="14" t="s">
        <v>554</v>
      </c>
      <c r="C3" s="14" t="s">
        <v>959</v>
      </c>
      <c r="D3" s="14" t="s">
        <v>960</v>
      </c>
      <c r="E3" s="14" t="s">
        <v>961</v>
      </c>
      <c r="F3" s="14" t="s">
        <v>962</v>
      </c>
      <c r="H3" s="23"/>
      <c r="I3" s="23"/>
      <c r="J3" s="23"/>
      <c r="K3" s="23"/>
      <c r="L3" s="23"/>
      <c r="M3" s="23"/>
      <c r="N3" s="23"/>
      <c r="O3" s="23"/>
    </row>
    <row r="4" s="3" customFormat="1" ht="49" customHeight="1" spans="1:15">
      <c r="A4" s="13">
        <v>1</v>
      </c>
      <c r="B4" s="15" t="s">
        <v>963</v>
      </c>
      <c r="C4" s="15" t="s">
        <v>964</v>
      </c>
      <c r="D4" s="15" t="s">
        <v>965</v>
      </c>
      <c r="E4" s="16" t="s">
        <v>929</v>
      </c>
      <c r="F4" s="16">
        <v>5500</v>
      </c>
      <c r="H4" s="23"/>
      <c r="I4" s="27"/>
      <c r="J4" s="28"/>
      <c r="K4" s="28"/>
      <c r="L4" s="28"/>
      <c r="M4" s="29"/>
      <c r="N4" s="29"/>
      <c r="O4" s="23"/>
    </row>
    <row r="5" s="3" customFormat="1" ht="57" customHeight="1" spans="1:15">
      <c r="A5" s="13">
        <v>2</v>
      </c>
      <c r="B5" s="15" t="s">
        <v>934</v>
      </c>
      <c r="C5" s="15" t="s">
        <v>966</v>
      </c>
      <c r="D5" s="16" t="s">
        <v>967</v>
      </c>
      <c r="E5" s="16" t="s">
        <v>929</v>
      </c>
      <c r="F5" s="16">
        <v>46000</v>
      </c>
      <c r="H5" s="23"/>
      <c r="I5" s="27"/>
      <c r="J5" s="28"/>
      <c r="K5" s="28"/>
      <c r="L5" s="29"/>
      <c r="M5" s="29"/>
      <c r="N5" s="29"/>
      <c r="O5" s="23"/>
    </row>
    <row r="6" s="4" customFormat="1" ht="67" customHeight="1" spans="1:15">
      <c r="A6" s="13">
        <v>3</v>
      </c>
      <c r="B6" s="17" t="s">
        <v>939</v>
      </c>
      <c r="C6" s="17" t="s">
        <v>986</v>
      </c>
      <c r="D6" s="18" t="s">
        <v>969</v>
      </c>
      <c r="E6" s="16" t="s">
        <v>929</v>
      </c>
      <c r="F6" s="14">
        <v>2500</v>
      </c>
      <c r="I6" s="30"/>
      <c r="J6" s="31"/>
      <c r="K6" s="31"/>
      <c r="L6" s="31"/>
      <c r="M6" s="29"/>
      <c r="N6" s="29"/>
      <c r="O6" s="24"/>
    </row>
    <row r="7" s="5" customFormat="1" ht="67" customHeight="1" spans="1:15">
      <c r="A7" s="13">
        <v>4</v>
      </c>
      <c r="B7" s="17" t="s">
        <v>970</v>
      </c>
      <c r="C7" s="17" t="s">
        <v>971</v>
      </c>
      <c r="D7" s="19" t="s">
        <v>972</v>
      </c>
      <c r="E7" s="16" t="s">
        <v>929</v>
      </c>
      <c r="F7" s="19">
        <v>6000</v>
      </c>
      <c r="H7" s="24"/>
      <c r="I7" s="30"/>
      <c r="J7" s="31"/>
      <c r="K7" s="31"/>
      <c r="L7" s="31"/>
      <c r="M7" s="30"/>
      <c r="N7" s="29"/>
      <c r="O7" s="25"/>
    </row>
    <row r="8" s="5" customFormat="1" ht="48" customHeight="1" spans="1:15">
      <c r="A8" s="20" t="s">
        <v>987</v>
      </c>
      <c r="B8" s="20"/>
      <c r="C8" s="20"/>
      <c r="D8" s="21"/>
      <c r="E8" s="20"/>
      <c r="F8" s="21"/>
      <c r="H8" s="25"/>
      <c r="I8" s="30"/>
      <c r="J8" s="31"/>
      <c r="K8" s="31"/>
      <c r="L8" s="31"/>
      <c r="M8" s="30"/>
      <c r="N8" s="29"/>
      <c r="O8" s="25"/>
    </row>
    <row r="9" spans="8:15">
      <c r="H9" s="26"/>
      <c r="I9" s="26"/>
      <c r="J9" s="26"/>
      <c r="K9" s="26"/>
      <c r="L9" s="26"/>
      <c r="M9" s="26"/>
      <c r="N9" s="26"/>
      <c r="O9" s="26"/>
    </row>
  </sheetData>
  <mergeCells count="2">
    <mergeCell ref="A1:F1"/>
    <mergeCell ref="A8:F8"/>
  </mergeCells>
  <printOptions horizontalCentered="1"/>
  <pageMargins left="0.700694444444445" right="0.700694444444445" top="0.393055555555556" bottom="0.393055555555556" header="0.297916666666667" footer="0.297916666666667"/>
  <pageSetup paperSize="9" scale="96" fitToHeight="0"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95"/>
  <sheetViews>
    <sheetView showGridLines="0" showZeros="0" view="pageBreakPreview" zoomScaleNormal="100" zoomScaleSheetLayoutView="100" topLeftCell="A15" workbookViewId="0">
      <selection activeCell="B23" sqref="B23:B30"/>
    </sheetView>
  </sheetViews>
  <sheetFormatPr defaultColWidth="9" defaultRowHeight="15" customHeight="1" outlineLevelCol="7"/>
  <cols>
    <col min="1" max="1" width="46.75" style="513" customWidth="1"/>
    <col min="2" max="2" width="36.875" style="513" customWidth="1"/>
    <col min="3" max="16384" width="9" style="513"/>
  </cols>
  <sheetData>
    <row r="1" s="325" customFormat="1" ht="24" customHeight="1" spans="1:3">
      <c r="A1" s="331"/>
      <c r="B1" s="332"/>
      <c r="C1" s="508"/>
    </row>
    <row r="2" s="508" customFormat="1" ht="42" customHeight="1" spans="1:2">
      <c r="A2" s="514" t="s">
        <v>2</v>
      </c>
      <c r="B2" s="514"/>
    </row>
    <row r="3" s="509" customFormat="1" ht="27" customHeight="1" spans="2:8">
      <c r="B3" s="515" t="s">
        <v>3</v>
      </c>
      <c r="H3" s="524"/>
    </row>
    <row r="4" s="510" customFormat="1" ht="30" customHeight="1" spans="1:8">
      <c r="A4" s="287" t="s">
        <v>4</v>
      </c>
      <c r="B4" s="287" t="s">
        <v>5</v>
      </c>
      <c r="H4" s="525"/>
    </row>
    <row r="5" s="510" customFormat="1" ht="24" customHeight="1" spans="1:2">
      <c r="A5" s="516" t="s">
        <v>6</v>
      </c>
      <c r="B5" s="517">
        <v>50000</v>
      </c>
    </row>
    <row r="6" s="511" customFormat="1" ht="24" customHeight="1" spans="1:2">
      <c r="A6" s="518" t="s">
        <v>7</v>
      </c>
      <c r="B6" s="519">
        <v>20000</v>
      </c>
    </row>
    <row r="7" s="511" customFormat="1" ht="24" customHeight="1" spans="1:2">
      <c r="A7" s="518" t="s">
        <v>8</v>
      </c>
      <c r="B7" s="519">
        <v>4450</v>
      </c>
    </row>
    <row r="8" s="511" customFormat="1" ht="24" customHeight="1" spans="1:2">
      <c r="A8" s="518" t="s">
        <v>9</v>
      </c>
      <c r="B8" s="519">
        <v>0</v>
      </c>
    </row>
    <row r="9" s="511" customFormat="1" ht="24" customHeight="1" spans="1:2">
      <c r="A9" s="518" t="s">
        <v>10</v>
      </c>
      <c r="B9" s="519">
        <v>1400</v>
      </c>
    </row>
    <row r="10" s="511" customFormat="1" ht="24" customHeight="1" spans="1:2">
      <c r="A10" s="518" t="s">
        <v>11</v>
      </c>
      <c r="B10" s="519">
        <v>3000</v>
      </c>
    </row>
    <row r="11" s="511" customFormat="1" ht="24" customHeight="1" spans="1:2">
      <c r="A11" s="518" t="s">
        <v>12</v>
      </c>
      <c r="B11" s="519">
        <v>2000</v>
      </c>
    </row>
    <row r="12" s="511" customFormat="1" ht="24" customHeight="1" spans="1:2">
      <c r="A12" s="518" t="s">
        <v>13</v>
      </c>
      <c r="B12" s="519">
        <v>2000</v>
      </c>
    </row>
    <row r="13" s="511" customFormat="1" ht="24" customHeight="1" spans="1:2">
      <c r="A13" s="518" t="s">
        <v>14</v>
      </c>
      <c r="B13" s="519">
        <v>3000</v>
      </c>
    </row>
    <row r="14" s="511" customFormat="1" ht="24" customHeight="1" spans="1:2">
      <c r="A14" s="518" t="s">
        <v>15</v>
      </c>
      <c r="B14" s="519">
        <v>1500</v>
      </c>
    </row>
    <row r="15" s="511" customFormat="1" ht="24" customHeight="1" spans="1:2">
      <c r="A15" s="518" t="s">
        <v>16</v>
      </c>
      <c r="B15" s="519">
        <v>2000</v>
      </c>
    </row>
    <row r="16" s="511" customFormat="1" ht="24" customHeight="1" spans="1:2">
      <c r="A16" s="518" t="s">
        <v>17</v>
      </c>
      <c r="B16" s="519">
        <v>1200</v>
      </c>
    </row>
    <row r="17" s="511" customFormat="1" ht="24" customHeight="1" spans="1:2">
      <c r="A17" s="518" t="s">
        <v>18</v>
      </c>
      <c r="B17" s="519">
        <v>4400</v>
      </c>
    </row>
    <row r="18" s="511" customFormat="1" ht="24" customHeight="1" spans="1:2">
      <c r="A18" s="518" t="s">
        <v>19</v>
      </c>
      <c r="B18" s="519">
        <v>5000</v>
      </c>
    </row>
    <row r="19" s="511" customFormat="1" ht="24" customHeight="1" spans="1:2">
      <c r="A19" s="518" t="s">
        <v>20</v>
      </c>
      <c r="B19" s="519">
        <v>0</v>
      </c>
    </row>
    <row r="20" s="511" customFormat="1" ht="24" customHeight="1" spans="1:2">
      <c r="A20" s="518" t="s">
        <v>21</v>
      </c>
      <c r="B20" s="519">
        <v>50</v>
      </c>
    </row>
    <row r="21" s="511" customFormat="1" ht="24" customHeight="1" spans="1:2">
      <c r="A21" s="518" t="s">
        <v>22</v>
      </c>
      <c r="B21" s="519">
        <v>0</v>
      </c>
    </row>
    <row r="22" s="510" customFormat="1" ht="24" customHeight="1" spans="1:2">
      <c r="A22" s="516" t="s">
        <v>23</v>
      </c>
      <c r="B22" s="517">
        <v>60000</v>
      </c>
    </row>
    <row r="23" s="511" customFormat="1" ht="24" customHeight="1" spans="1:2">
      <c r="A23" s="518" t="s">
        <v>24</v>
      </c>
      <c r="B23" s="519">
        <v>3200</v>
      </c>
    </row>
    <row r="24" s="511" customFormat="1" ht="24" customHeight="1" spans="1:2">
      <c r="A24" s="518" t="s">
        <v>25</v>
      </c>
      <c r="B24" s="519">
        <v>2500</v>
      </c>
    </row>
    <row r="25" s="511" customFormat="1" ht="24" customHeight="1" spans="1:2">
      <c r="A25" s="518" t="s">
        <v>26</v>
      </c>
      <c r="B25" s="519">
        <v>5000</v>
      </c>
    </row>
    <row r="26" s="511" customFormat="1" ht="24" customHeight="1" spans="1:2">
      <c r="A26" s="518" t="s">
        <v>27</v>
      </c>
      <c r="B26" s="519"/>
    </row>
    <row r="27" s="511" customFormat="1" ht="24" customHeight="1" spans="1:2">
      <c r="A27" s="518" t="s">
        <v>28</v>
      </c>
      <c r="B27" s="519">
        <v>46000</v>
      </c>
    </row>
    <row r="28" s="511" customFormat="1" ht="24" customHeight="1" spans="1:2">
      <c r="A28" s="518" t="s">
        <v>29</v>
      </c>
      <c r="B28" s="519">
        <v>0</v>
      </c>
    </row>
    <row r="29" s="511" customFormat="1" ht="24" customHeight="1" spans="1:2">
      <c r="A29" s="518" t="s">
        <v>30</v>
      </c>
      <c r="B29" s="519">
        <v>300</v>
      </c>
    </row>
    <row r="30" s="511" customFormat="1" ht="24" customHeight="1" spans="1:2">
      <c r="A30" s="518" t="s">
        <v>31</v>
      </c>
      <c r="B30" s="519">
        <v>3000</v>
      </c>
    </row>
    <row r="31" s="511" customFormat="1" ht="24" customHeight="1" spans="1:2">
      <c r="A31" s="520"/>
      <c r="B31" s="519"/>
    </row>
    <row r="32" s="511" customFormat="1" ht="24" customHeight="1" spans="1:2">
      <c r="A32" s="287" t="s">
        <v>32</v>
      </c>
      <c r="B32" s="517">
        <v>110000</v>
      </c>
    </row>
    <row r="33" s="512" customFormat="1" ht="24" customHeight="1" spans="1:2">
      <c r="A33" s="521"/>
      <c r="B33" s="522"/>
    </row>
    <row r="34" ht="24" customHeight="1"/>
    <row r="35" ht="24" customHeight="1" spans="2:2">
      <c r="B35" s="523"/>
    </row>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sheetData>
  <sheetProtection formatCells="0" formatColumns="0" formatRows="0" insertRows="0" insertColumns="0" insertHyperlinks="0" deleteColumns="0" deleteRows="0" sort="0" autoFilter="0" pivotTables="0"/>
  <mergeCells count="2">
    <mergeCell ref="A2:B2"/>
    <mergeCell ref="A33:B33"/>
  </mergeCells>
  <printOptions horizontalCentered="1"/>
  <pageMargins left="0.590277777777778" right="0.590277777777778" top="0.786805555555556" bottom="0.786805555555556" header="0.5" footer="0.5"/>
  <pageSetup paperSize="9" scale="92"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822"/>
  <sheetViews>
    <sheetView topLeftCell="A408" workbookViewId="0">
      <selection activeCell="B442" sqref="B442"/>
    </sheetView>
  </sheetViews>
  <sheetFormatPr defaultColWidth="9" defaultRowHeight="14.25" outlineLevelCol="1"/>
  <cols>
    <col min="1" max="1" width="42.875" style="493" customWidth="1"/>
    <col min="2" max="2" width="25.25" style="494" customWidth="1"/>
    <col min="3" max="16384" width="9" style="493"/>
  </cols>
  <sheetData>
    <row r="1" s="489" customFormat="1" ht="27" customHeight="1" spans="1:2">
      <c r="A1" s="495" t="s">
        <v>116</v>
      </c>
      <c r="B1" s="496"/>
    </row>
    <row r="2" s="490" customFormat="1" ht="27" customHeight="1" spans="1:2">
      <c r="A2" s="497"/>
      <c r="B2" s="490" t="s">
        <v>3</v>
      </c>
    </row>
    <row r="3" s="491" customFormat="1" ht="17" customHeight="1" spans="1:2">
      <c r="A3" s="287" t="s">
        <v>4</v>
      </c>
      <c r="B3" s="498" t="s">
        <v>5</v>
      </c>
    </row>
    <row r="4" s="491" customFormat="1" ht="24" customHeight="1" spans="1:2">
      <c r="A4" s="499" t="s">
        <v>34</v>
      </c>
      <c r="B4" s="500">
        <f>SUM(B5+B118+B121+B144+B163+B177+B202+B275+B313+B327+B342+B382+B391+B396+B401+B413+B420+B425+B438+B439+B444)</f>
        <v>169752</v>
      </c>
    </row>
    <row r="5" s="492" customFormat="1" spans="1:2">
      <c r="A5" s="168" t="s">
        <v>39</v>
      </c>
      <c r="B5" s="501">
        <f>SUM(B6+B14+B19+B26+B31+B38+B47+B49+B54+B56+B60+B65+B67+B69+B73+B79+B83+B87+B91+B97+B106+B111+B116)</f>
        <v>25700</v>
      </c>
    </row>
    <row r="6" spans="1:2">
      <c r="A6" s="502" t="s">
        <v>117</v>
      </c>
      <c r="B6" s="501">
        <f>SUM(B7:B13)</f>
        <v>610</v>
      </c>
    </row>
    <row r="7" spans="1:2">
      <c r="A7" s="442" t="s">
        <v>118</v>
      </c>
      <c r="B7" s="503">
        <v>311</v>
      </c>
    </row>
    <row r="8" spans="1:2">
      <c r="A8" s="442" t="s">
        <v>119</v>
      </c>
      <c r="B8" s="503">
        <v>62</v>
      </c>
    </row>
    <row r="9" spans="1:2">
      <c r="A9" s="442" t="s">
        <v>120</v>
      </c>
      <c r="B9" s="503">
        <v>50</v>
      </c>
    </row>
    <row r="10" spans="1:2">
      <c r="A10" s="442" t="s">
        <v>121</v>
      </c>
      <c r="B10" s="503">
        <v>55</v>
      </c>
    </row>
    <row r="11" spans="1:2">
      <c r="A11" s="442" t="s">
        <v>122</v>
      </c>
      <c r="B11" s="503">
        <v>117</v>
      </c>
    </row>
    <row r="12" spans="1:2">
      <c r="A12" s="442" t="s">
        <v>123</v>
      </c>
      <c r="B12" s="503">
        <v>5</v>
      </c>
    </row>
    <row r="13" customFormat="1" ht="15.75" spans="1:2">
      <c r="A13" s="442" t="s">
        <v>124</v>
      </c>
      <c r="B13" s="503">
        <v>10</v>
      </c>
    </row>
    <row r="14" s="492" customFormat="1" spans="1:2">
      <c r="A14" s="502" t="s">
        <v>125</v>
      </c>
      <c r="B14" s="501">
        <f>SUM(B15:B18)</f>
        <v>420</v>
      </c>
    </row>
    <row r="15" spans="1:2">
      <c r="A15" s="442" t="s">
        <v>118</v>
      </c>
      <c r="B15" s="503">
        <v>295</v>
      </c>
    </row>
    <row r="16" spans="1:2">
      <c r="A16" s="442" t="s">
        <v>126</v>
      </c>
      <c r="B16" s="503">
        <v>60</v>
      </c>
    </row>
    <row r="17" spans="1:2">
      <c r="A17" s="442" t="s">
        <v>123</v>
      </c>
      <c r="B17" s="503">
        <v>5</v>
      </c>
    </row>
    <row r="18" spans="1:2">
      <c r="A18" s="442" t="s">
        <v>127</v>
      </c>
      <c r="B18" s="503">
        <v>60</v>
      </c>
    </row>
    <row r="19" s="492" customFormat="1" spans="1:2">
      <c r="A19" s="502" t="s">
        <v>128</v>
      </c>
      <c r="B19" s="501">
        <f>SUM(B20:B25)</f>
        <v>9861</v>
      </c>
    </row>
    <row r="20" spans="1:2">
      <c r="A20" s="442" t="s">
        <v>118</v>
      </c>
      <c r="B20" s="503">
        <v>4173</v>
      </c>
    </row>
    <row r="21" spans="1:2">
      <c r="A21" s="442" t="s">
        <v>119</v>
      </c>
      <c r="B21" s="503">
        <v>1039</v>
      </c>
    </row>
    <row r="22" spans="1:2">
      <c r="A22" s="442" t="s">
        <v>129</v>
      </c>
      <c r="B22" s="503">
        <v>1861</v>
      </c>
    </row>
    <row r="23" spans="1:2">
      <c r="A23" s="442" t="s">
        <v>130</v>
      </c>
      <c r="B23" s="503">
        <v>479</v>
      </c>
    </row>
    <row r="24" spans="1:2">
      <c r="A24" s="442" t="s">
        <v>123</v>
      </c>
      <c r="B24" s="503">
        <v>2244</v>
      </c>
    </row>
    <row r="25" spans="1:2">
      <c r="A25" s="442" t="s">
        <v>131</v>
      </c>
      <c r="B25" s="503">
        <v>65</v>
      </c>
    </row>
    <row r="26" spans="1:2">
      <c r="A26" s="502" t="s">
        <v>132</v>
      </c>
      <c r="B26" s="501">
        <f>SUM(B27:B30)</f>
        <v>2223</v>
      </c>
    </row>
    <row r="27" spans="1:2">
      <c r="A27" s="442" t="s">
        <v>118</v>
      </c>
      <c r="B27" s="503">
        <v>179</v>
      </c>
    </row>
    <row r="28" spans="1:2">
      <c r="A28" s="442" t="s">
        <v>133</v>
      </c>
      <c r="B28" s="503">
        <v>65</v>
      </c>
    </row>
    <row r="29" spans="1:2">
      <c r="A29" s="442" t="s">
        <v>123</v>
      </c>
      <c r="B29" s="503">
        <v>332</v>
      </c>
    </row>
    <row r="30" spans="1:2">
      <c r="A30" s="442" t="s">
        <v>134</v>
      </c>
      <c r="B30" s="503">
        <v>1647</v>
      </c>
    </row>
    <row r="31" s="492" customFormat="1" spans="1:2">
      <c r="A31" s="502" t="s">
        <v>135</v>
      </c>
      <c r="B31" s="501">
        <f>SUM(B32:B37)</f>
        <v>659</v>
      </c>
    </row>
    <row r="32" spans="1:2">
      <c r="A32" s="442" t="s">
        <v>118</v>
      </c>
      <c r="B32" s="503">
        <v>128</v>
      </c>
    </row>
    <row r="33" spans="1:2">
      <c r="A33" s="442" t="s">
        <v>136</v>
      </c>
      <c r="B33" s="503">
        <v>45</v>
      </c>
    </row>
    <row r="34" spans="1:2">
      <c r="A34" s="442" t="s">
        <v>137</v>
      </c>
      <c r="B34" s="503">
        <v>90</v>
      </c>
    </row>
    <row r="35" spans="1:2">
      <c r="A35" s="442" t="s">
        <v>138</v>
      </c>
      <c r="B35" s="503">
        <v>210</v>
      </c>
    </row>
    <row r="36" spans="1:2">
      <c r="A36" s="442" t="s">
        <v>123</v>
      </c>
      <c r="B36" s="503">
        <v>176</v>
      </c>
    </row>
    <row r="37" spans="1:2">
      <c r="A37" s="442" t="s">
        <v>139</v>
      </c>
      <c r="B37" s="503">
        <v>10</v>
      </c>
    </row>
    <row r="38" s="492" customFormat="1" spans="1:2">
      <c r="A38" s="502" t="s">
        <v>140</v>
      </c>
      <c r="B38" s="501">
        <f>SUM(B39:B46)</f>
        <v>1315</v>
      </c>
    </row>
    <row r="39" spans="1:2">
      <c r="A39" s="442" t="s">
        <v>118</v>
      </c>
      <c r="B39" s="503">
        <v>380</v>
      </c>
    </row>
    <row r="40" spans="1:2">
      <c r="A40" s="442" t="s">
        <v>141</v>
      </c>
      <c r="B40" s="503">
        <v>55</v>
      </c>
    </row>
    <row r="41" spans="1:2">
      <c r="A41" s="442" t="s">
        <v>142</v>
      </c>
      <c r="B41" s="503">
        <v>47</v>
      </c>
    </row>
    <row r="42" spans="1:2">
      <c r="A42" s="442" t="s">
        <v>143</v>
      </c>
      <c r="B42" s="503">
        <v>50</v>
      </c>
    </row>
    <row r="43" spans="1:2">
      <c r="A43" s="442" t="s">
        <v>144</v>
      </c>
      <c r="B43" s="503">
        <v>54</v>
      </c>
    </row>
    <row r="44" spans="1:2">
      <c r="A44" s="442" t="s">
        <v>145</v>
      </c>
      <c r="B44" s="503">
        <v>150</v>
      </c>
    </row>
    <row r="45" spans="1:2">
      <c r="A45" s="442" t="s">
        <v>123</v>
      </c>
      <c r="B45" s="503">
        <v>368</v>
      </c>
    </row>
    <row r="46" spans="1:2">
      <c r="A46" s="442" t="s">
        <v>146</v>
      </c>
      <c r="B46" s="503">
        <v>211</v>
      </c>
    </row>
    <row r="47" s="492" customFormat="1" spans="1:2">
      <c r="A47" s="502" t="s">
        <v>147</v>
      </c>
      <c r="B47" s="501">
        <f>SUM(B48)</f>
        <v>1285</v>
      </c>
    </row>
    <row r="48" spans="1:2">
      <c r="A48" s="442" t="s">
        <v>148</v>
      </c>
      <c r="B48" s="503">
        <v>1285</v>
      </c>
    </row>
    <row r="49" s="492" customFormat="1" spans="1:2">
      <c r="A49" s="502" t="s">
        <v>149</v>
      </c>
      <c r="B49" s="501">
        <f>SUM(B50:B53)</f>
        <v>560</v>
      </c>
    </row>
    <row r="50" spans="1:2">
      <c r="A50" s="442" t="s">
        <v>118</v>
      </c>
      <c r="B50" s="503">
        <v>87</v>
      </c>
    </row>
    <row r="51" spans="1:2">
      <c r="A51" s="442" t="s">
        <v>150</v>
      </c>
      <c r="B51" s="503">
        <v>90</v>
      </c>
    </row>
    <row r="52" spans="1:2">
      <c r="A52" s="442" t="s">
        <v>123</v>
      </c>
      <c r="B52" s="503">
        <v>183</v>
      </c>
    </row>
    <row r="53" spans="1:2">
      <c r="A53" s="442" t="s">
        <v>151</v>
      </c>
      <c r="B53" s="503">
        <v>200</v>
      </c>
    </row>
    <row r="54" customFormat="1" ht="15.75" spans="1:2">
      <c r="A54" s="502" t="s">
        <v>152</v>
      </c>
      <c r="B54" s="504">
        <v>2</v>
      </c>
    </row>
    <row r="55" customFormat="1" ht="15.75" spans="1:2">
      <c r="A55" s="442" t="s">
        <v>118</v>
      </c>
      <c r="B55" s="503">
        <v>2</v>
      </c>
    </row>
    <row r="56" s="492" customFormat="1" spans="1:2">
      <c r="A56" s="502" t="s">
        <v>153</v>
      </c>
      <c r="B56" s="501">
        <f>SUM(B57:B59)</f>
        <v>1869</v>
      </c>
    </row>
    <row r="57" spans="1:2">
      <c r="A57" s="442" t="s">
        <v>118</v>
      </c>
      <c r="B57" s="503">
        <v>841</v>
      </c>
    </row>
    <row r="58" spans="1:2">
      <c r="A58" s="442" t="s">
        <v>123</v>
      </c>
      <c r="B58" s="503">
        <v>253</v>
      </c>
    </row>
    <row r="59" spans="1:2">
      <c r="A59" s="442" t="s">
        <v>154</v>
      </c>
      <c r="B59" s="503">
        <v>775</v>
      </c>
    </row>
    <row r="60" s="492" customFormat="1" spans="1:2">
      <c r="A60" s="502" t="s">
        <v>155</v>
      </c>
      <c r="B60" s="501">
        <f>SUM(B61:B64)</f>
        <v>1220</v>
      </c>
    </row>
    <row r="61" spans="1:2">
      <c r="A61" s="442" t="s">
        <v>118</v>
      </c>
      <c r="B61" s="503">
        <v>340</v>
      </c>
    </row>
    <row r="62" spans="1:2">
      <c r="A62" s="442" t="s">
        <v>156</v>
      </c>
      <c r="B62" s="503">
        <v>480</v>
      </c>
    </row>
    <row r="63" spans="1:2">
      <c r="A63" s="442" t="s">
        <v>123</v>
      </c>
      <c r="B63" s="503">
        <v>222</v>
      </c>
    </row>
    <row r="64" spans="1:2">
      <c r="A64" s="442" t="s">
        <v>157</v>
      </c>
      <c r="B64" s="503">
        <v>178</v>
      </c>
    </row>
    <row r="65" s="492" customFormat="1" spans="1:2">
      <c r="A65" s="502" t="s">
        <v>158</v>
      </c>
      <c r="B65" s="501">
        <f>SUM(B66)</f>
        <v>72</v>
      </c>
    </row>
    <row r="66" spans="1:2">
      <c r="A66" s="442" t="s">
        <v>159</v>
      </c>
      <c r="B66" s="503">
        <v>72</v>
      </c>
    </row>
    <row r="67" s="492" customFormat="1" spans="1:2">
      <c r="A67" s="502" t="s">
        <v>160</v>
      </c>
      <c r="B67" s="501">
        <f>SUM(B68)</f>
        <v>5</v>
      </c>
    </row>
    <row r="68" spans="1:2">
      <c r="A68" s="442" t="s">
        <v>161</v>
      </c>
      <c r="B68" s="503">
        <v>5</v>
      </c>
    </row>
    <row r="69" s="492" customFormat="1" spans="1:2">
      <c r="A69" s="502" t="s">
        <v>162</v>
      </c>
      <c r="B69" s="501">
        <f>SUM(B70:B72)</f>
        <v>76</v>
      </c>
    </row>
    <row r="70" spans="1:2">
      <c r="A70" s="442" t="s">
        <v>118</v>
      </c>
      <c r="B70" s="503">
        <v>50</v>
      </c>
    </row>
    <row r="71" spans="1:2">
      <c r="A71" s="442" t="s">
        <v>119</v>
      </c>
      <c r="B71" s="503">
        <v>16</v>
      </c>
    </row>
    <row r="72" spans="1:2">
      <c r="A72" s="442" t="s">
        <v>126</v>
      </c>
      <c r="B72" s="503">
        <v>10</v>
      </c>
    </row>
    <row r="73" s="492" customFormat="1" spans="1:2">
      <c r="A73" s="502" t="s">
        <v>163</v>
      </c>
      <c r="B73" s="501">
        <f>SUM(B74:B78)</f>
        <v>601</v>
      </c>
    </row>
    <row r="74" spans="1:2">
      <c r="A74" s="442" t="s">
        <v>118</v>
      </c>
      <c r="B74" s="503">
        <v>141</v>
      </c>
    </row>
    <row r="75" spans="1:2">
      <c r="A75" s="442" t="s">
        <v>119</v>
      </c>
      <c r="B75" s="503">
        <v>49</v>
      </c>
    </row>
    <row r="76" spans="1:2">
      <c r="A76" s="442" t="s">
        <v>129</v>
      </c>
      <c r="B76" s="503">
        <v>10</v>
      </c>
    </row>
    <row r="77" spans="1:2">
      <c r="A77" s="442" t="s">
        <v>123</v>
      </c>
      <c r="B77" s="503">
        <v>229</v>
      </c>
    </row>
    <row r="78" spans="1:2">
      <c r="A78" s="442" t="s">
        <v>164</v>
      </c>
      <c r="B78" s="503">
        <v>172</v>
      </c>
    </row>
    <row r="79" s="492" customFormat="1" spans="1:2">
      <c r="A79" s="502" t="s">
        <v>165</v>
      </c>
      <c r="B79" s="501">
        <f>SUM(B80:B82)</f>
        <v>1309</v>
      </c>
    </row>
    <row r="80" spans="1:2">
      <c r="A80" s="442" t="s">
        <v>118</v>
      </c>
      <c r="B80" s="503">
        <v>529</v>
      </c>
    </row>
    <row r="81" spans="1:2">
      <c r="A81" s="442" t="s">
        <v>119</v>
      </c>
      <c r="B81" s="503">
        <v>729</v>
      </c>
    </row>
    <row r="82" spans="1:2">
      <c r="A82" s="442" t="s">
        <v>123</v>
      </c>
      <c r="B82" s="503">
        <v>51</v>
      </c>
    </row>
    <row r="83" s="492" customFormat="1" spans="1:2">
      <c r="A83" s="502" t="s">
        <v>166</v>
      </c>
      <c r="B83" s="501">
        <f>SUM(B84:B86)</f>
        <v>696</v>
      </c>
    </row>
    <row r="84" spans="1:2">
      <c r="A84" s="442" t="s">
        <v>118</v>
      </c>
      <c r="B84" s="503">
        <v>226</v>
      </c>
    </row>
    <row r="85" spans="1:2">
      <c r="A85" s="442" t="s">
        <v>119</v>
      </c>
      <c r="B85" s="503">
        <v>380</v>
      </c>
    </row>
    <row r="86" spans="1:2">
      <c r="A86" s="442" t="s">
        <v>123</v>
      </c>
      <c r="B86" s="503">
        <v>90</v>
      </c>
    </row>
    <row r="87" s="492" customFormat="1" spans="1:2">
      <c r="A87" s="502" t="s">
        <v>167</v>
      </c>
      <c r="B87" s="501">
        <f>SUM(B88:B90)</f>
        <v>581</v>
      </c>
    </row>
    <row r="88" spans="1:2">
      <c r="A88" s="442" t="s">
        <v>118</v>
      </c>
      <c r="B88" s="503">
        <v>180</v>
      </c>
    </row>
    <row r="89" spans="1:2">
      <c r="A89" s="442" t="s">
        <v>123</v>
      </c>
      <c r="B89" s="503">
        <v>104</v>
      </c>
    </row>
    <row r="90" spans="1:2">
      <c r="A90" s="442" t="s">
        <v>168</v>
      </c>
      <c r="B90" s="503">
        <v>297</v>
      </c>
    </row>
    <row r="91" s="492" customFormat="1" spans="1:2">
      <c r="A91" s="502" t="s">
        <v>169</v>
      </c>
      <c r="B91" s="501">
        <f>SUM(B92:B96)</f>
        <v>246</v>
      </c>
    </row>
    <row r="92" spans="1:2">
      <c r="A92" s="442" t="s">
        <v>118</v>
      </c>
      <c r="B92" s="503">
        <v>100</v>
      </c>
    </row>
    <row r="93" spans="1:2">
      <c r="A93" s="442" t="s">
        <v>119</v>
      </c>
      <c r="B93" s="503">
        <v>6</v>
      </c>
    </row>
    <row r="94" spans="1:2">
      <c r="A94" s="442" t="s">
        <v>170</v>
      </c>
      <c r="B94" s="503">
        <v>14</v>
      </c>
    </row>
    <row r="95" spans="1:2">
      <c r="A95" s="442" t="s">
        <v>123</v>
      </c>
      <c r="B95" s="503">
        <v>61</v>
      </c>
    </row>
    <row r="96" spans="1:2">
      <c r="A96" s="442" t="s">
        <v>171</v>
      </c>
      <c r="B96" s="503">
        <v>65</v>
      </c>
    </row>
    <row r="97" s="492" customFormat="1" spans="1:2">
      <c r="A97" s="502" t="s">
        <v>172</v>
      </c>
      <c r="B97" s="501">
        <f>SUM(B98:B105)</f>
        <v>1230</v>
      </c>
    </row>
    <row r="98" spans="1:2">
      <c r="A98" s="442" t="s">
        <v>118</v>
      </c>
      <c r="B98" s="503">
        <v>820</v>
      </c>
    </row>
    <row r="99" spans="1:2">
      <c r="A99" s="442" t="s">
        <v>173</v>
      </c>
      <c r="B99" s="503">
        <v>30</v>
      </c>
    </row>
    <row r="100" spans="1:2">
      <c r="A100" s="442" t="s">
        <v>174</v>
      </c>
      <c r="B100" s="503">
        <v>30</v>
      </c>
    </row>
    <row r="101" spans="1:2">
      <c r="A101" s="442" t="s">
        <v>175</v>
      </c>
      <c r="B101" s="503">
        <v>37</v>
      </c>
    </row>
    <row r="102" spans="1:2">
      <c r="A102" s="442" t="s">
        <v>176</v>
      </c>
      <c r="B102" s="503">
        <v>5</v>
      </c>
    </row>
    <row r="103" spans="1:2">
      <c r="A103" s="442" t="s">
        <v>177</v>
      </c>
      <c r="B103" s="503">
        <v>55</v>
      </c>
    </row>
    <row r="104" spans="1:2">
      <c r="A104" s="442" t="s">
        <v>123</v>
      </c>
      <c r="B104" s="503">
        <v>193</v>
      </c>
    </row>
    <row r="105" spans="1:2">
      <c r="A105" s="442" t="s">
        <v>178</v>
      </c>
      <c r="B105" s="503">
        <v>60</v>
      </c>
    </row>
    <row r="106" customFormat="1" ht="15.75" spans="1:2">
      <c r="A106" s="502" t="s">
        <v>179</v>
      </c>
      <c r="B106" s="503">
        <f>SUM(B107:B110)</f>
        <v>686</v>
      </c>
    </row>
    <row r="107" customFormat="1" ht="15.75" spans="1:2">
      <c r="A107" s="442" t="s">
        <v>118</v>
      </c>
      <c r="B107" s="503">
        <v>102</v>
      </c>
    </row>
    <row r="108" customFormat="1" ht="15.75" spans="1:2">
      <c r="A108" s="442" t="s">
        <v>119</v>
      </c>
      <c r="B108" s="503">
        <v>480</v>
      </c>
    </row>
    <row r="109" customFormat="1" ht="15.75" spans="1:2">
      <c r="A109" s="442" t="s">
        <v>123</v>
      </c>
      <c r="B109" s="503">
        <v>62</v>
      </c>
    </row>
    <row r="110" customFormat="1" ht="15.75" spans="1:2">
      <c r="A110" s="442" t="s">
        <v>180</v>
      </c>
      <c r="B110" s="503">
        <v>42</v>
      </c>
    </row>
    <row r="111" customFormat="1" ht="15.75" spans="1:2">
      <c r="A111" s="502" t="s">
        <v>181</v>
      </c>
      <c r="B111" s="503">
        <f>SUM(B112:B115)</f>
        <v>173</v>
      </c>
    </row>
    <row r="112" customFormat="1" ht="15.75" spans="1:2">
      <c r="A112" s="442" t="s">
        <v>118</v>
      </c>
      <c r="B112" s="503">
        <v>71</v>
      </c>
    </row>
    <row r="113" customFormat="1" ht="15.75" spans="1:2">
      <c r="A113" s="442" t="s">
        <v>182</v>
      </c>
      <c r="B113" s="503">
        <v>62</v>
      </c>
    </row>
    <row r="114" customFormat="1" ht="15.75" spans="1:2">
      <c r="A114" s="442" t="s">
        <v>123</v>
      </c>
      <c r="B114" s="503">
        <v>27</v>
      </c>
    </row>
    <row r="115" customFormat="1" ht="15.75" spans="1:2">
      <c r="A115" s="442" t="s">
        <v>183</v>
      </c>
      <c r="B115" s="503">
        <v>13</v>
      </c>
    </row>
    <row r="116" customFormat="1" ht="15.75" spans="1:2">
      <c r="A116" s="502" t="s">
        <v>184</v>
      </c>
      <c r="B116" s="503">
        <v>1</v>
      </c>
    </row>
    <row r="117" customFormat="1" ht="15.75" spans="1:2">
      <c r="A117" s="442" t="s">
        <v>123</v>
      </c>
      <c r="B117" s="503">
        <v>1</v>
      </c>
    </row>
    <row r="118" s="492" customFormat="1" spans="1:2">
      <c r="A118" s="168" t="s">
        <v>185</v>
      </c>
      <c r="B118" s="501">
        <v>0</v>
      </c>
    </row>
    <row r="119" s="492" customFormat="1" spans="1:2">
      <c r="A119" s="502" t="s">
        <v>186</v>
      </c>
      <c r="B119" s="501">
        <v>0</v>
      </c>
    </row>
    <row r="120" spans="1:2">
      <c r="A120" s="442" t="s">
        <v>187</v>
      </c>
      <c r="B120" s="505">
        <v>0</v>
      </c>
    </row>
    <row r="121" s="492" customFormat="1" spans="1:2">
      <c r="A121" s="168" t="s">
        <v>188</v>
      </c>
      <c r="B121" s="501">
        <f>SUM(B122+B127+B131+B134+B142)</f>
        <v>9001</v>
      </c>
    </row>
    <row r="122" s="492" customFormat="1" spans="1:2">
      <c r="A122" s="502" t="s">
        <v>189</v>
      </c>
      <c r="B122" s="501">
        <f>SUM(B123:B126)</f>
        <v>7876</v>
      </c>
    </row>
    <row r="123" spans="1:2">
      <c r="A123" s="442" t="s">
        <v>118</v>
      </c>
      <c r="B123" s="503">
        <v>3769</v>
      </c>
    </row>
    <row r="124" spans="1:2">
      <c r="A124" s="442" t="s">
        <v>119</v>
      </c>
      <c r="B124" s="503">
        <v>522</v>
      </c>
    </row>
    <row r="125" spans="1:2">
      <c r="A125" s="442" t="s">
        <v>190</v>
      </c>
      <c r="B125" s="503">
        <v>1729</v>
      </c>
    </row>
    <row r="126" spans="1:2">
      <c r="A126" s="442" t="s">
        <v>123</v>
      </c>
      <c r="B126" s="503">
        <v>1856</v>
      </c>
    </row>
    <row r="127" s="492" customFormat="1" spans="1:2">
      <c r="A127" s="502" t="s">
        <v>191</v>
      </c>
      <c r="B127" s="501">
        <f>SUM(B128:B130)</f>
        <v>201</v>
      </c>
    </row>
    <row r="128" spans="1:2">
      <c r="A128" s="442" t="s">
        <v>118</v>
      </c>
      <c r="B128" s="503">
        <v>176</v>
      </c>
    </row>
    <row r="129" customFormat="1" ht="15.75" spans="1:2">
      <c r="A129" s="442" t="s">
        <v>119</v>
      </c>
      <c r="B129" s="503">
        <v>20</v>
      </c>
    </row>
    <row r="130" spans="1:2">
      <c r="A130" s="442" t="s">
        <v>123</v>
      </c>
      <c r="B130" s="503">
        <v>5</v>
      </c>
    </row>
    <row r="131" s="492" customFormat="1" spans="1:2">
      <c r="A131" s="502" t="s">
        <v>192</v>
      </c>
      <c r="B131" s="501">
        <f>SUM(B132:B133)</f>
        <v>444</v>
      </c>
    </row>
    <row r="132" spans="1:2">
      <c r="A132" s="442" t="s">
        <v>118</v>
      </c>
      <c r="B132" s="503">
        <v>297</v>
      </c>
    </row>
    <row r="133" spans="1:2">
      <c r="A133" s="442" t="s">
        <v>123</v>
      </c>
      <c r="B133" s="503">
        <v>147</v>
      </c>
    </row>
    <row r="134" s="492" customFormat="1" spans="1:2">
      <c r="A134" s="502" t="s">
        <v>193</v>
      </c>
      <c r="B134" s="501">
        <f>SUM(B135:B141)</f>
        <v>472</v>
      </c>
    </row>
    <row r="135" spans="1:2">
      <c r="A135" s="442" t="s">
        <v>118</v>
      </c>
      <c r="B135" s="503">
        <v>344</v>
      </c>
    </row>
    <row r="136" spans="1:2">
      <c r="A136" s="442" t="s">
        <v>194</v>
      </c>
      <c r="B136" s="503">
        <v>38</v>
      </c>
    </row>
    <row r="137" spans="1:2">
      <c r="A137" s="442" t="s">
        <v>195</v>
      </c>
      <c r="B137" s="503">
        <v>25</v>
      </c>
    </row>
    <row r="138" spans="1:2">
      <c r="A138" s="442" t="s">
        <v>196</v>
      </c>
      <c r="B138" s="503">
        <v>10</v>
      </c>
    </row>
    <row r="139" spans="1:2">
      <c r="A139" s="442" t="s">
        <v>197</v>
      </c>
      <c r="B139" s="503">
        <v>24</v>
      </c>
    </row>
    <row r="140" spans="1:2">
      <c r="A140" s="442" t="s">
        <v>123</v>
      </c>
      <c r="B140" s="503">
        <v>28</v>
      </c>
    </row>
    <row r="141" spans="1:2">
      <c r="A141" s="442" t="s">
        <v>198</v>
      </c>
      <c r="B141" s="503">
        <v>3</v>
      </c>
    </row>
    <row r="142" customFormat="1" ht="15.75" spans="1:2">
      <c r="A142" s="502" t="s">
        <v>199</v>
      </c>
      <c r="B142" s="503">
        <v>8</v>
      </c>
    </row>
    <row r="143" customFormat="1" ht="15.75" spans="1:2">
      <c r="A143" s="506" t="s">
        <v>200</v>
      </c>
      <c r="B143" s="503">
        <v>8</v>
      </c>
    </row>
    <row r="144" s="492" customFormat="1" spans="1:2">
      <c r="A144" s="168" t="s">
        <v>201</v>
      </c>
      <c r="B144" s="501">
        <f>SUM(B145+B147+B152+B154+B156+B159+B161)</f>
        <v>22508</v>
      </c>
    </row>
    <row r="145" s="492" customFormat="1" spans="1:2">
      <c r="A145" s="502" t="s">
        <v>202</v>
      </c>
      <c r="B145" s="501">
        <f>SUM(B146)</f>
        <v>134</v>
      </c>
    </row>
    <row r="146" spans="1:2">
      <c r="A146" s="442" t="s">
        <v>118</v>
      </c>
      <c r="B146" s="503">
        <v>134</v>
      </c>
    </row>
    <row r="147" s="492" customFormat="1" spans="1:2">
      <c r="A147" s="502" t="s">
        <v>203</v>
      </c>
      <c r="B147" s="501">
        <f>SUM(B148:B151)</f>
        <v>19656</v>
      </c>
    </row>
    <row r="148" spans="1:2">
      <c r="A148" s="442" t="s">
        <v>204</v>
      </c>
      <c r="B148" s="503">
        <v>2051</v>
      </c>
    </row>
    <row r="149" spans="1:2">
      <c r="A149" s="442" t="s">
        <v>205</v>
      </c>
      <c r="B149" s="503">
        <v>8565</v>
      </c>
    </row>
    <row r="150" spans="1:2">
      <c r="A150" s="442" t="s">
        <v>206</v>
      </c>
      <c r="B150" s="503">
        <v>5482</v>
      </c>
    </row>
    <row r="151" spans="1:2">
      <c r="A151" s="442" t="s">
        <v>207</v>
      </c>
      <c r="B151" s="503">
        <v>3558</v>
      </c>
    </row>
    <row r="152" s="492" customFormat="1" spans="1:2">
      <c r="A152" s="502" t="s">
        <v>208</v>
      </c>
      <c r="B152" s="501">
        <f>SUM(B153)</f>
        <v>138</v>
      </c>
    </row>
    <row r="153" spans="1:2">
      <c r="A153" s="442" t="s">
        <v>209</v>
      </c>
      <c r="B153" s="503">
        <v>138</v>
      </c>
    </row>
    <row r="154" s="492" customFormat="1" spans="1:2">
      <c r="A154" s="502" t="s">
        <v>210</v>
      </c>
      <c r="B154" s="501">
        <v>0</v>
      </c>
    </row>
    <row r="155" spans="1:2">
      <c r="A155" s="442" t="s">
        <v>211</v>
      </c>
      <c r="B155" s="505">
        <v>0</v>
      </c>
    </row>
    <row r="156" s="492" customFormat="1" spans="1:2">
      <c r="A156" s="502" t="s">
        <v>212</v>
      </c>
      <c r="B156" s="501">
        <f>SUM(B157:B158)</f>
        <v>446</v>
      </c>
    </row>
    <row r="157" spans="1:2">
      <c r="A157" s="442" t="s">
        <v>213</v>
      </c>
      <c r="B157" s="503">
        <v>50</v>
      </c>
    </row>
    <row r="158" spans="1:2">
      <c r="A158" s="442" t="s">
        <v>214</v>
      </c>
      <c r="B158" s="503">
        <v>396</v>
      </c>
    </row>
    <row r="159" s="492" customFormat="1" spans="1:2">
      <c r="A159" s="502" t="s">
        <v>215</v>
      </c>
      <c r="B159" s="501">
        <f>SUM(B160)</f>
        <v>915</v>
      </c>
    </row>
    <row r="160" spans="1:2">
      <c r="A160" s="442" t="s">
        <v>216</v>
      </c>
      <c r="B160" s="505">
        <v>915</v>
      </c>
    </row>
    <row r="161" s="492" customFormat="1" spans="1:2">
      <c r="A161" s="502" t="s">
        <v>217</v>
      </c>
      <c r="B161" s="501">
        <f>SUM(B162)</f>
        <v>1219</v>
      </c>
    </row>
    <row r="162" spans="1:2">
      <c r="A162" s="442" t="s">
        <v>217</v>
      </c>
      <c r="B162" s="503">
        <v>1219</v>
      </c>
    </row>
    <row r="163" s="492" customFormat="1" spans="1:2">
      <c r="A163" s="168" t="s">
        <v>218</v>
      </c>
      <c r="B163" s="501">
        <f>SUM(B164+B167+B169+B173+B175)</f>
        <v>499</v>
      </c>
    </row>
    <row r="164" s="492" customFormat="1" spans="1:2">
      <c r="A164" s="502" t="s">
        <v>219</v>
      </c>
      <c r="B164" s="501">
        <f>SUM(B165:B166)</f>
        <v>155</v>
      </c>
    </row>
    <row r="165" spans="1:2">
      <c r="A165" s="442" t="s">
        <v>118</v>
      </c>
      <c r="B165" s="503">
        <v>106</v>
      </c>
    </row>
    <row r="166" spans="1:2">
      <c r="A166" s="442" t="s">
        <v>220</v>
      </c>
      <c r="B166" s="503">
        <v>49</v>
      </c>
    </row>
    <row r="167" s="492" customFormat="1" spans="1:2">
      <c r="A167" s="502" t="s">
        <v>221</v>
      </c>
      <c r="B167" s="501">
        <f>SUM(B168)</f>
        <v>62</v>
      </c>
    </row>
    <row r="168" spans="1:2">
      <c r="A168" s="442" t="s">
        <v>222</v>
      </c>
      <c r="B168" s="503">
        <v>62</v>
      </c>
    </row>
    <row r="169" s="492" customFormat="1" spans="1:2">
      <c r="A169" s="502" t="s">
        <v>223</v>
      </c>
      <c r="B169" s="501">
        <f>SUM(B170:B172)</f>
        <v>85</v>
      </c>
    </row>
    <row r="170" spans="1:2">
      <c r="A170" s="442" t="s">
        <v>224</v>
      </c>
      <c r="B170" s="503">
        <v>58</v>
      </c>
    </row>
    <row r="171" spans="1:2">
      <c r="A171" s="442" t="s">
        <v>225</v>
      </c>
      <c r="B171" s="503">
        <v>21</v>
      </c>
    </row>
    <row r="172" customFormat="1" ht="15.75" spans="1:2">
      <c r="A172" s="442" t="s">
        <v>226</v>
      </c>
      <c r="B172" s="503">
        <v>6</v>
      </c>
    </row>
    <row r="173" s="492" customFormat="1" spans="1:2">
      <c r="A173" s="502" t="s">
        <v>227</v>
      </c>
      <c r="B173" s="501">
        <f>SUM(B174)</f>
        <v>3</v>
      </c>
    </row>
    <row r="174" spans="1:2">
      <c r="A174" s="442" t="s">
        <v>228</v>
      </c>
      <c r="B174" s="503">
        <v>3</v>
      </c>
    </row>
    <row r="175" customFormat="1" ht="15.75" spans="1:2">
      <c r="A175" s="502" t="s">
        <v>228</v>
      </c>
      <c r="B175" s="501">
        <v>194</v>
      </c>
    </row>
    <row r="176" customFormat="1" ht="15.75" spans="1:2">
      <c r="A176" s="442" t="s">
        <v>228</v>
      </c>
      <c r="B176" s="503">
        <v>194</v>
      </c>
    </row>
    <row r="177" s="492" customFormat="1" spans="1:2">
      <c r="A177" s="168" t="s">
        <v>229</v>
      </c>
      <c r="B177" s="501">
        <f>SUM(B178+B188+B192+B195+B197+B200)</f>
        <v>2598</v>
      </c>
    </row>
    <row r="178" s="492" customFormat="1" spans="1:2">
      <c r="A178" s="502" t="s">
        <v>230</v>
      </c>
      <c r="B178" s="501">
        <f>SUM(B179:B187)</f>
        <v>710</v>
      </c>
    </row>
    <row r="179" spans="1:2">
      <c r="A179" s="442" t="s">
        <v>118</v>
      </c>
      <c r="B179" s="503">
        <v>335</v>
      </c>
    </row>
    <row r="180" spans="1:2">
      <c r="A180" s="442" t="s">
        <v>231</v>
      </c>
      <c r="B180" s="503">
        <v>20</v>
      </c>
    </row>
    <row r="181" spans="1:2">
      <c r="A181" s="442" t="s">
        <v>232</v>
      </c>
      <c r="B181" s="503">
        <v>40</v>
      </c>
    </row>
    <row r="182" spans="1:2">
      <c r="A182" s="442" t="s">
        <v>233</v>
      </c>
      <c r="B182" s="503">
        <v>20</v>
      </c>
    </row>
    <row r="183" spans="1:2">
      <c r="A183" s="442" t="s">
        <v>234</v>
      </c>
      <c r="B183" s="503">
        <v>35</v>
      </c>
    </row>
    <row r="184" spans="1:2">
      <c r="A184" s="442" t="s">
        <v>235</v>
      </c>
      <c r="B184" s="503">
        <v>5</v>
      </c>
    </row>
    <row r="185" spans="1:2">
      <c r="A185" s="442" t="s">
        <v>236</v>
      </c>
      <c r="B185" s="503">
        <v>10</v>
      </c>
    </row>
    <row r="186" spans="1:2">
      <c r="A186" s="442" t="s">
        <v>237</v>
      </c>
      <c r="B186" s="503">
        <v>224</v>
      </c>
    </row>
    <row r="187" spans="1:2">
      <c r="A187" s="442" t="s">
        <v>238</v>
      </c>
      <c r="B187" s="503">
        <v>21</v>
      </c>
    </row>
    <row r="188" s="492" customFormat="1" spans="1:2">
      <c r="A188" s="502" t="s">
        <v>239</v>
      </c>
      <c r="B188" s="501">
        <f>SUM(B189:B191)</f>
        <v>148</v>
      </c>
    </row>
    <row r="189" spans="1:2">
      <c r="A189" s="442" t="s">
        <v>240</v>
      </c>
      <c r="B189" s="503">
        <v>30</v>
      </c>
    </row>
    <row r="190" spans="1:2">
      <c r="A190" s="442" t="s">
        <v>241</v>
      </c>
      <c r="B190" s="503">
        <v>20</v>
      </c>
    </row>
    <row r="191" spans="1:2">
      <c r="A191" s="442" t="s">
        <v>242</v>
      </c>
      <c r="B191" s="503">
        <v>98</v>
      </c>
    </row>
    <row r="192" customFormat="1" ht="15.75" spans="1:2">
      <c r="A192" s="502" t="s">
        <v>243</v>
      </c>
      <c r="B192" s="501">
        <f>SUM(B193:B194)</f>
        <v>30</v>
      </c>
    </row>
    <row r="193" customFormat="1" ht="15.75" spans="1:2">
      <c r="A193" s="442" t="s">
        <v>244</v>
      </c>
      <c r="B193" s="503">
        <v>20</v>
      </c>
    </row>
    <row r="194" customFormat="1" ht="15.75" spans="1:2">
      <c r="A194" s="442" t="s">
        <v>245</v>
      </c>
      <c r="B194" s="503">
        <v>10</v>
      </c>
    </row>
    <row r="195" s="492" customFormat="1" spans="1:2">
      <c r="A195" s="502" t="s">
        <v>246</v>
      </c>
      <c r="B195" s="501">
        <f>SUM(B196)</f>
        <v>10</v>
      </c>
    </row>
    <row r="196" spans="1:2">
      <c r="A196" s="442" t="s">
        <v>247</v>
      </c>
      <c r="B196" s="503">
        <v>10</v>
      </c>
    </row>
    <row r="197" s="492" customFormat="1" spans="1:2">
      <c r="A197" s="502" t="s">
        <v>248</v>
      </c>
      <c r="B197" s="501">
        <f>SUM(B198:B199)</f>
        <v>583</v>
      </c>
    </row>
    <row r="198" spans="1:2">
      <c r="A198" s="442" t="s">
        <v>249</v>
      </c>
      <c r="B198" s="503">
        <v>562</v>
      </c>
    </row>
    <row r="199" spans="1:2">
      <c r="A199" s="442" t="s">
        <v>250</v>
      </c>
      <c r="B199" s="503">
        <v>21</v>
      </c>
    </row>
    <row r="200" s="492" customFormat="1" spans="1:2">
      <c r="A200" s="502" t="s">
        <v>251</v>
      </c>
      <c r="B200" s="501">
        <f>SUM(B201)</f>
        <v>1117</v>
      </c>
    </row>
    <row r="201" spans="1:2">
      <c r="A201" s="442" t="s">
        <v>251</v>
      </c>
      <c r="B201" s="503">
        <v>1117</v>
      </c>
    </row>
    <row r="202" s="492" customFormat="1" spans="1:2">
      <c r="A202" s="168" t="s">
        <v>252</v>
      </c>
      <c r="B202" s="501">
        <f>SUM(B203+B214+B218+B224+B227+B231+B234+B241+B248+B251+B254+B257+B260+B262+B264+B270+B273)</f>
        <v>22510</v>
      </c>
    </row>
    <row r="203" s="492" customFormat="1" spans="1:2">
      <c r="A203" s="502" t="s">
        <v>253</v>
      </c>
      <c r="B203" s="501">
        <f>SUM(B204:B213)</f>
        <v>998</v>
      </c>
    </row>
    <row r="204" spans="1:2">
      <c r="A204" s="442" t="s">
        <v>118</v>
      </c>
      <c r="B204" s="503">
        <v>544</v>
      </c>
    </row>
    <row r="205" spans="1:2">
      <c r="A205" s="442" t="s">
        <v>119</v>
      </c>
      <c r="B205" s="503">
        <v>12</v>
      </c>
    </row>
    <row r="206" spans="1:2">
      <c r="A206" s="442" t="s">
        <v>254</v>
      </c>
      <c r="B206" s="503">
        <v>3</v>
      </c>
    </row>
    <row r="207" spans="1:2">
      <c r="A207" s="442" t="s">
        <v>255</v>
      </c>
      <c r="B207" s="503">
        <v>8</v>
      </c>
    </row>
    <row r="208" spans="1:2">
      <c r="A208" s="442" t="s">
        <v>256</v>
      </c>
      <c r="B208" s="503">
        <v>29</v>
      </c>
    </row>
    <row r="209" spans="1:2">
      <c r="A209" s="442" t="s">
        <v>144</v>
      </c>
      <c r="B209" s="503">
        <v>12</v>
      </c>
    </row>
    <row r="210" spans="1:2">
      <c r="A210" s="442" t="s">
        <v>257</v>
      </c>
      <c r="B210" s="503">
        <v>25</v>
      </c>
    </row>
    <row r="211" spans="1:2">
      <c r="A211" s="442" t="s">
        <v>258</v>
      </c>
      <c r="B211" s="503">
        <v>10</v>
      </c>
    </row>
    <row r="212" spans="1:2">
      <c r="A212" s="442" t="s">
        <v>259</v>
      </c>
      <c r="B212" s="503">
        <v>345</v>
      </c>
    </row>
    <row r="213" spans="1:2">
      <c r="A213" s="442" t="s">
        <v>123</v>
      </c>
      <c r="B213" s="503">
        <v>10</v>
      </c>
    </row>
    <row r="214" s="492" customFormat="1" spans="1:2">
      <c r="A214" s="502" t="s">
        <v>260</v>
      </c>
      <c r="B214" s="501">
        <f>SUM(B215:B217)</f>
        <v>536</v>
      </c>
    </row>
    <row r="215" spans="1:2">
      <c r="A215" s="442" t="s">
        <v>118</v>
      </c>
      <c r="B215" s="503">
        <v>138</v>
      </c>
    </row>
    <row r="216" spans="1:2">
      <c r="A216" s="442" t="s">
        <v>261</v>
      </c>
      <c r="B216" s="503">
        <v>5</v>
      </c>
    </row>
    <row r="217" spans="1:2">
      <c r="A217" s="442" t="s">
        <v>262</v>
      </c>
      <c r="B217" s="503">
        <v>393</v>
      </c>
    </row>
    <row r="218" s="492" customFormat="1" spans="1:2">
      <c r="A218" s="502" t="s">
        <v>263</v>
      </c>
      <c r="B218" s="501">
        <f>SUM(B219:B223)</f>
        <v>11361</v>
      </c>
    </row>
    <row r="219" spans="1:2">
      <c r="A219" s="442" t="s">
        <v>264</v>
      </c>
      <c r="B219" s="503">
        <v>18</v>
      </c>
    </row>
    <row r="220" spans="1:2">
      <c r="A220" s="442" t="s">
        <v>265</v>
      </c>
      <c r="B220" s="503">
        <v>6081</v>
      </c>
    </row>
    <row r="221" spans="1:2">
      <c r="A221" s="442" t="s">
        <v>266</v>
      </c>
      <c r="B221" s="503">
        <v>3059</v>
      </c>
    </row>
    <row r="222" spans="1:2">
      <c r="A222" s="442" t="s">
        <v>267</v>
      </c>
      <c r="B222" s="503">
        <v>575</v>
      </c>
    </row>
    <row r="223" spans="1:2">
      <c r="A223" s="442" t="s">
        <v>268</v>
      </c>
      <c r="B223" s="503">
        <v>1628</v>
      </c>
    </row>
    <row r="224" s="492" customFormat="1" spans="1:2">
      <c r="A224" s="502" t="s">
        <v>269</v>
      </c>
      <c r="B224" s="501">
        <f>SUM(B225:B226)</f>
        <v>700</v>
      </c>
    </row>
    <row r="225" spans="1:2">
      <c r="A225" s="442" t="s">
        <v>270</v>
      </c>
      <c r="B225" s="503">
        <v>600</v>
      </c>
    </row>
    <row r="226" spans="1:2">
      <c r="A226" s="442" t="s">
        <v>271</v>
      </c>
      <c r="B226" s="503">
        <v>100</v>
      </c>
    </row>
    <row r="227" s="492" customFormat="1" spans="1:2">
      <c r="A227" s="502" t="s">
        <v>272</v>
      </c>
      <c r="B227" s="501">
        <f>SUM(B228:B230)</f>
        <v>347</v>
      </c>
    </row>
    <row r="228" spans="1:2">
      <c r="A228" s="442" t="s">
        <v>273</v>
      </c>
      <c r="B228" s="503">
        <v>25</v>
      </c>
    </row>
    <row r="229" spans="1:2">
      <c r="A229" s="442" t="s">
        <v>274</v>
      </c>
      <c r="B229" s="503">
        <v>75</v>
      </c>
    </row>
    <row r="230" spans="1:2">
      <c r="A230" s="442" t="s">
        <v>275</v>
      </c>
      <c r="B230" s="503">
        <v>247</v>
      </c>
    </row>
    <row r="231" s="492" customFormat="1" spans="1:2">
      <c r="A231" s="502" t="s">
        <v>276</v>
      </c>
      <c r="B231" s="501">
        <f>SUM(B232:B233)</f>
        <v>355</v>
      </c>
    </row>
    <row r="232" spans="1:2">
      <c r="A232" s="442" t="s">
        <v>277</v>
      </c>
      <c r="B232" s="503">
        <v>305</v>
      </c>
    </row>
    <row r="233" spans="1:2">
      <c r="A233" s="442" t="s">
        <v>278</v>
      </c>
      <c r="B233" s="503">
        <v>50</v>
      </c>
    </row>
    <row r="234" s="492" customFormat="1" spans="1:2">
      <c r="A234" s="502" t="s">
        <v>279</v>
      </c>
      <c r="B234" s="501">
        <f>SUM(B235:B240)</f>
        <v>809</v>
      </c>
    </row>
    <row r="235" spans="1:2">
      <c r="A235" s="442" t="s">
        <v>280</v>
      </c>
      <c r="B235" s="503">
        <v>50</v>
      </c>
    </row>
    <row r="236" spans="1:2">
      <c r="A236" s="442" t="s">
        <v>281</v>
      </c>
      <c r="B236" s="503">
        <v>354</v>
      </c>
    </row>
    <row r="237" spans="1:2">
      <c r="A237" s="442" t="s">
        <v>282</v>
      </c>
      <c r="B237" s="503">
        <v>210</v>
      </c>
    </row>
    <row r="238" spans="1:2">
      <c r="A238" s="442" t="s">
        <v>283</v>
      </c>
      <c r="B238" s="503">
        <v>100</v>
      </c>
    </row>
    <row r="239" spans="1:2">
      <c r="A239" s="442" t="s">
        <v>284</v>
      </c>
      <c r="B239" s="503">
        <v>90</v>
      </c>
    </row>
    <row r="240" spans="1:2">
      <c r="A240" s="442" t="s">
        <v>285</v>
      </c>
      <c r="B240" s="503">
        <v>5</v>
      </c>
    </row>
    <row r="241" s="492" customFormat="1" spans="1:2">
      <c r="A241" s="502" t="s">
        <v>286</v>
      </c>
      <c r="B241" s="501">
        <f>SUM(B242:B247)</f>
        <v>893</v>
      </c>
    </row>
    <row r="242" spans="1:2">
      <c r="A242" s="442" t="s">
        <v>118</v>
      </c>
      <c r="B242" s="503">
        <v>69</v>
      </c>
    </row>
    <row r="243" spans="1:2">
      <c r="A243" s="442" t="s">
        <v>287</v>
      </c>
      <c r="B243" s="503">
        <v>79</v>
      </c>
    </row>
    <row r="244" spans="1:2">
      <c r="A244" s="442" t="s">
        <v>288</v>
      </c>
      <c r="B244" s="503">
        <v>12</v>
      </c>
    </row>
    <row r="245" spans="1:2">
      <c r="A245" s="442" t="s">
        <v>289</v>
      </c>
      <c r="B245" s="503">
        <v>0</v>
      </c>
    </row>
    <row r="246" spans="1:2">
      <c r="A246" s="442" t="s">
        <v>290</v>
      </c>
      <c r="B246" s="503">
        <v>555</v>
      </c>
    </row>
    <row r="247" spans="1:2">
      <c r="A247" s="442" t="s">
        <v>291</v>
      </c>
      <c r="B247" s="503">
        <v>178</v>
      </c>
    </row>
    <row r="248" s="492" customFormat="1" spans="1:2">
      <c r="A248" s="502" t="s">
        <v>292</v>
      </c>
      <c r="B248" s="501">
        <f>SUM(B249:B250)</f>
        <v>70</v>
      </c>
    </row>
    <row r="249" spans="1:2">
      <c r="A249" s="442" t="s">
        <v>129</v>
      </c>
      <c r="B249" s="503">
        <v>34</v>
      </c>
    </row>
    <row r="250" spans="1:2">
      <c r="A250" s="442" t="s">
        <v>293</v>
      </c>
      <c r="B250" s="503">
        <v>36</v>
      </c>
    </row>
    <row r="251" s="492" customFormat="1" spans="1:2">
      <c r="A251" s="502" t="s">
        <v>294</v>
      </c>
      <c r="B251" s="501">
        <f>SUM(B252:B253)</f>
        <v>1147</v>
      </c>
    </row>
    <row r="252" spans="1:2">
      <c r="A252" s="442" t="s">
        <v>295</v>
      </c>
      <c r="B252" s="503">
        <v>369</v>
      </c>
    </row>
    <row r="253" spans="1:2">
      <c r="A253" s="442" t="s">
        <v>296</v>
      </c>
      <c r="B253" s="503">
        <v>778</v>
      </c>
    </row>
    <row r="254" s="492" customFormat="1" spans="1:2">
      <c r="A254" s="502" t="s">
        <v>297</v>
      </c>
      <c r="B254" s="501">
        <f>SUM(B255:B256)</f>
        <v>30</v>
      </c>
    </row>
    <row r="255" spans="1:2">
      <c r="A255" s="442" t="s">
        <v>297</v>
      </c>
      <c r="B255" s="503">
        <v>25</v>
      </c>
    </row>
    <row r="256" spans="1:2">
      <c r="A256" s="442" t="s">
        <v>298</v>
      </c>
      <c r="B256" s="503">
        <v>5</v>
      </c>
    </row>
    <row r="257" s="492" customFormat="1" spans="1:2">
      <c r="A257" s="502" t="s">
        <v>299</v>
      </c>
      <c r="B257" s="501">
        <f>SUM(B258:B259)</f>
        <v>2031</v>
      </c>
    </row>
    <row r="258" spans="1:2">
      <c r="A258" s="442" t="s">
        <v>300</v>
      </c>
      <c r="B258" s="503">
        <v>94</v>
      </c>
    </row>
    <row r="259" spans="1:2">
      <c r="A259" s="442" t="s">
        <v>301</v>
      </c>
      <c r="B259" s="503">
        <v>1937</v>
      </c>
    </row>
    <row r="260" s="492" customFormat="1" spans="1:2">
      <c r="A260" s="502" t="s">
        <v>302</v>
      </c>
      <c r="B260" s="501">
        <f>SUM(B261)</f>
        <v>17</v>
      </c>
    </row>
    <row r="261" spans="1:2">
      <c r="A261" s="442" t="s">
        <v>303</v>
      </c>
      <c r="B261" s="503">
        <v>17</v>
      </c>
    </row>
    <row r="262" s="492" customFormat="1" spans="1:2">
      <c r="A262" s="502" t="s">
        <v>304</v>
      </c>
      <c r="B262" s="501">
        <f>SUM(B263)</f>
        <v>695</v>
      </c>
    </row>
    <row r="263" spans="1:2">
      <c r="A263" s="442" t="s">
        <v>305</v>
      </c>
      <c r="B263" s="503">
        <v>695</v>
      </c>
    </row>
    <row r="264" s="492" customFormat="1" spans="1:2">
      <c r="A264" s="502" t="s">
        <v>306</v>
      </c>
      <c r="B264" s="501">
        <f>SUM(B265:B269)</f>
        <v>1402</v>
      </c>
    </row>
    <row r="265" spans="1:2">
      <c r="A265" s="442" t="s">
        <v>118</v>
      </c>
      <c r="B265" s="503">
        <v>91</v>
      </c>
    </row>
    <row r="266" spans="1:2">
      <c r="A266" s="442" t="s">
        <v>307</v>
      </c>
      <c r="B266" s="503">
        <v>1201</v>
      </c>
    </row>
    <row r="267" spans="1:2">
      <c r="A267" s="442" t="s">
        <v>144</v>
      </c>
      <c r="B267" s="503">
        <v>5</v>
      </c>
    </row>
    <row r="268" spans="1:2">
      <c r="A268" s="442" t="s">
        <v>123</v>
      </c>
      <c r="B268" s="503">
        <v>84</v>
      </c>
    </row>
    <row r="269" spans="1:2">
      <c r="A269" s="442" t="s">
        <v>308</v>
      </c>
      <c r="B269" s="503">
        <v>21</v>
      </c>
    </row>
    <row r="270" s="492" customFormat="1" spans="1:2">
      <c r="A270" s="502" t="s">
        <v>309</v>
      </c>
      <c r="B270" s="501">
        <f>SUM(B271:B272)</f>
        <v>660</v>
      </c>
    </row>
    <row r="271" spans="1:2">
      <c r="A271" s="442" t="s">
        <v>310</v>
      </c>
      <c r="B271" s="503">
        <v>50</v>
      </c>
    </row>
    <row r="272" spans="1:2">
      <c r="A272" s="442" t="s">
        <v>311</v>
      </c>
      <c r="B272" s="503">
        <v>610</v>
      </c>
    </row>
    <row r="273" s="492" customFormat="1" spans="1:2">
      <c r="A273" s="502" t="s">
        <v>312</v>
      </c>
      <c r="B273" s="501">
        <f>SUM(B274)</f>
        <v>459</v>
      </c>
    </row>
    <row r="274" spans="1:2">
      <c r="A274" s="442" t="s">
        <v>312</v>
      </c>
      <c r="B274" s="503">
        <v>459</v>
      </c>
    </row>
    <row r="275" s="492" customFormat="1" spans="1:2">
      <c r="A275" s="168" t="s">
        <v>313</v>
      </c>
      <c r="B275" s="501">
        <f>SUM(B276+B279+B282+B286+B293+B295+B300+B303+B305+B309+B311)</f>
        <v>12265</v>
      </c>
    </row>
    <row r="276" s="492" customFormat="1" spans="1:2">
      <c r="A276" s="502" t="s">
        <v>314</v>
      </c>
      <c r="B276" s="501">
        <f>SUM(B277:B278)</f>
        <v>1061</v>
      </c>
    </row>
    <row r="277" spans="1:2">
      <c r="A277" s="442" t="s">
        <v>118</v>
      </c>
      <c r="B277" s="503">
        <v>490</v>
      </c>
    </row>
    <row r="278" spans="1:2">
      <c r="A278" s="442" t="s">
        <v>315</v>
      </c>
      <c r="B278" s="503">
        <v>571</v>
      </c>
    </row>
    <row r="279" s="492" customFormat="1" spans="1:2">
      <c r="A279" s="502" t="s">
        <v>316</v>
      </c>
      <c r="B279" s="501">
        <f>SUM(B280:B281)</f>
        <v>1567</v>
      </c>
    </row>
    <row r="280" spans="1:2">
      <c r="A280" s="442" t="s">
        <v>317</v>
      </c>
      <c r="B280" s="503">
        <v>1287</v>
      </c>
    </row>
    <row r="281" spans="1:2">
      <c r="A281" s="442" t="s">
        <v>318</v>
      </c>
      <c r="B281" s="503">
        <v>280</v>
      </c>
    </row>
    <row r="282" s="492" customFormat="1" spans="1:2">
      <c r="A282" s="502" t="s">
        <v>319</v>
      </c>
      <c r="B282" s="501">
        <f>SUM(B283:B285)</f>
        <v>2424</v>
      </c>
    </row>
    <row r="283" spans="1:2">
      <c r="A283" s="442" t="s">
        <v>320</v>
      </c>
      <c r="B283" s="503">
        <v>184</v>
      </c>
    </row>
    <row r="284" spans="1:2">
      <c r="A284" s="442" t="s">
        <v>321</v>
      </c>
      <c r="B284" s="503">
        <v>1547</v>
      </c>
    </row>
    <row r="285" spans="1:2">
      <c r="A285" s="442" t="s">
        <v>322</v>
      </c>
      <c r="B285" s="503">
        <v>693</v>
      </c>
    </row>
    <row r="286" s="492" customFormat="1" spans="1:2">
      <c r="A286" s="502" t="s">
        <v>323</v>
      </c>
      <c r="B286" s="501">
        <f>SUM(B287:B292)</f>
        <v>1311</v>
      </c>
    </row>
    <row r="287" spans="1:2">
      <c r="A287" s="442" t="s">
        <v>324</v>
      </c>
      <c r="B287" s="503">
        <v>680</v>
      </c>
    </row>
    <row r="288" spans="1:2">
      <c r="A288" s="442" t="s">
        <v>325</v>
      </c>
      <c r="B288" s="503">
        <v>149</v>
      </c>
    </row>
    <row r="289" spans="1:2">
      <c r="A289" s="442" t="s">
        <v>326</v>
      </c>
      <c r="B289" s="503">
        <v>220</v>
      </c>
    </row>
    <row r="290" spans="1:2">
      <c r="A290" s="442" t="s">
        <v>327</v>
      </c>
      <c r="B290" s="503">
        <v>229</v>
      </c>
    </row>
    <row r="291" spans="1:2">
      <c r="A291" s="442" t="s">
        <v>328</v>
      </c>
      <c r="B291" s="505">
        <v>0</v>
      </c>
    </row>
    <row r="292" spans="1:2">
      <c r="A292" s="442" t="s">
        <v>329</v>
      </c>
      <c r="B292" s="503">
        <v>33</v>
      </c>
    </row>
    <row r="293" s="492" customFormat="1" spans="1:2">
      <c r="A293" s="502" t="s">
        <v>330</v>
      </c>
      <c r="B293" s="501">
        <f>SUM(B294)</f>
        <v>922</v>
      </c>
    </row>
    <row r="294" spans="1:2">
      <c r="A294" s="442" t="s">
        <v>331</v>
      </c>
      <c r="B294" s="503">
        <v>922</v>
      </c>
    </row>
    <row r="295" s="492" customFormat="1" spans="1:2">
      <c r="A295" s="502" t="s">
        <v>332</v>
      </c>
      <c r="B295" s="501">
        <f>SUM(B296:B299)</f>
        <v>2877</v>
      </c>
    </row>
    <row r="296" spans="1:2">
      <c r="A296" s="442" t="s">
        <v>333</v>
      </c>
      <c r="B296" s="503">
        <v>752</v>
      </c>
    </row>
    <row r="297" spans="1:2">
      <c r="A297" s="442" t="s">
        <v>334</v>
      </c>
      <c r="B297" s="503">
        <v>2</v>
      </c>
    </row>
    <row r="298" spans="1:2">
      <c r="A298" s="442" t="s">
        <v>335</v>
      </c>
      <c r="B298" s="503">
        <v>2121</v>
      </c>
    </row>
    <row r="299" spans="1:2">
      <c r="A299" s="442" t="s">
        <v>336</v>
      </c>
      <c r="B299" s="503">
        <v>2</v>
      </c>
    </row>
    <row r="300" s="492" customFormat="1" spans="1:2">
      <c r="A300" s="502" t="s">
        <v>337</v>
      </c>
      <c r="B300" s="501">
        <f>SUM(B301:B302)</f>
        <v>695</v>
      </c>
    </row>
    <row r="301" spans="1:2">
      <c r="A301" s="442" t="s">
        <v>338</v>
      </c>
      <c r="B301" s="503">
        <v>620</v>
      </c>
    </row>
    <row r="302" customFormat="1" ht="15.75" spans="1:2">
      <c r="A302" s="442" t="s">
        <v>339</v>
      </c>
      <c r="B302" s="503">
        <v>75</v>
      </c>
    </row>
    <row r="303" s="492" customFormat="1" spans="1:2">
      <c r="A303" s="502" t="s">
        <v>340</v>
      </c>
      <c r="B303" s="501">
        <f>SUM(B304)</f>
        <v>750</v>
      </c>
    </row>
    <row r="304" spans="1:2">
      <c r="A304" s="442" t="s">
        <v>341</v>
      </c>
      <c r="B304" s="503">
        <v>750</v>
      </c>
    </row>
    <row r="305" s="492" customFormat="1" spans="1:2">
      <c r="A305" s="502" t="s">
        <v>342</v>
      </c>
      <c r="B305" s="501">
        <f>SUM(B306:B308)</f>
        <v>624</v>
      </c>
    </row>
    <row r="306" spans="1:2">
      <c r="A306" s="442" t="s">
        <v>118</v>
      </c>
      <c r="B306" s="503">
        <v>95</v>
      </c>
    </row>
    <row r="307" spans="1:2">
      <c r="A307" s="442" t="s">
        <v>123</v>
      </c>
      <c r="B307" s="503">
        <v>271</v>
      </c>
    </row>
    <row r="308" spans="1:2">
      <c r="A308" s="442" t="s">
        <v>343</v>
      </c>
      <c r="B308" s="503">
        <v>258</v>
      </c>
    </row>
    <row r="309" s="492" customFormat="1" spans="1:2">
      <c r="A309" s="502" t="s">
        <v>344</v>
      </c>
      <c r="B309" s="501">
        <f>SUM(B310)</f>
        <v>3</v>
      </c>
    </row>
    <row r="310" spans="1:2">
      <c r="A310" s="442" t="s">
        <v>344</v>
      </c>
      <c r="B310" s="503">
        <v>3</v>
      </c>
    </row>
    <row r="311" s="492" customFormat="1" spans="1:2">
      <c r="A311" s="502" t="s">
        <v>345</v>
      </c>
      <c r="B311" s="501">
        <f>SUM(B312)</f>
        <v>31</v>
      </c>
    </row>
    <row r="312" spans="1:2">
      <c r="A312" s="442" t="s">
        <v>346</v>
      </c>
      <c r="B312" s="503">
        <v>31</v>
      </c>
    </row>
    <row r="313" s="492" customFormat="1" spans="1:2">
      <c r="A313" s="168" t="s">
        <v>347</v>
      </c>
      <c r="B313" s="501">
        <f>SUM(B314+B318+B320+B325+B323)</f>
        <v>6944</v>
      </c>
    </row>
    <row r="314" s="492" customFormat="1" spans="1:2">
      <c r="A314" s="502" t="s">
        <v>348</v>
      </c>
      <c r="B314" s="501">
        <f>SUM(B315:B317)</f>
        <v>301</v>
      </c>
    </row>
    <row r="315" spans="1:2">
      <c r="A315" s="442" t="s">
        <v>118</v>
      </c>
      <c r="B315" s="503">
        <v>131</v>
      </c>
    </row>
    <row r="316" spans="1:2">
      <c r="A316" s="442" t="s">
        <v>129</v>
      </c>
      <c r="B316" s="503">
        <v>52</v>
      </c>
    </row>
    <row r="317" spans="1:2">
      <c r="A317" s="442" t="s">
        <v>349</v>
      </c>
      <c r="B317" s="503">
        <v>118</v>
      </c>
    </row>
    <row r="318" s="492" customFormat="1" spans="1:2">
      <c r="A318" s="502" t="s">
        <v>350</v>
      </c>
      <c r="B318" s="501">
        <f>SUM(B319)</f>
        <v>4463</v>
      </c>
    </row>
    <row r="319" spans="1:2">
      <c r="A319" s="442" t="s">
        <v>350</v>
      </c>
      <c r="B319" s="503">
        <v>4463</v>
      </c>
    </row>
    <row r="320" s="492" customFormat="1" spans="1:2">
      <c r="A320" s="502" t="s">
        <v>351</v>
      </c>
      <c r="B320" s="501">
        <f>SUM(B321:B322)</f>
        <v>295</v>
      </c>
    </row>
    <row r="321" spans="1:2">
      <c r="A321" s="442" t="s">
        <v>352</v>
      </c>
      <c r="B321" s="503">
        <v>245</v>
      </c>
    </row>
    <row r="322" customFormat="1" ht="15.75" spans="1:2">
      <c r="A322" s="442" t="s">
        <v>353</v>
      </c>
      <c r="B322" s="503">
        <v>50</v>
      </c>
    </row>
    <row r="323" customFormat="1" ht="15.75" spans="1:2">
      <c r="A323" s="502" t="s">
        <v>354</v>
      </c>
      <c r="B323" s="501">
        <v>1850</v>
      </c>
    </row>
    <row r="324" customFormat="1" ht="15.75" spans="1:2">
      <c r="A324" s="442" t="s">
        <v>354</v>
      </c>
      <c r="B324" s="503">
        <v>1850</v>
      </c>
    </row>
    <row r="325" s="492" customFormat="1" spans="1:2">
      <c r="A325" s="502" t="s">
        <v>355</v>
      </c>
      <c r="B325" s="501">
        <f>SUM(B326)</f>
        <v>35</v>
      </c>
    </row>
    <row r="326" spans="1:2">
      <c r="A326" s="442" t="s">
        <v>356</v>
      </c>
      <c r="B326" s="503">
        <v>35</v>
      </c>
    </row>
    <row r="327" s="492" customFormat="1" spans="1:2">
      <c r="A327" s="168" t="s">
        <v>357</v>
      </c>
      <c r="B327" s="501">
        <f>SUM(B328+B333+B336+B338+B340)</f>
        <v>10640</v>
      </c>
    </row>
    <row r="328" s="492" customFormat="1" spans="1:2">
      <c r="A328" s="502" t="s">
        <v>358</v>
      </c>
      <c r="B328" s="501">
        <f>SUM(B329:B332)</f>
        <v>4513</v>
      </c>
    </row>
    <row r="329" spans="1:2">
      <c r="A329" s="442" t="s">
        <v>118</v>
      </c>
      <c r="B329" s="503">
        <v>469</v>
      </c>
    </row>
    <row r="330" spans="1:2">
      <c r="A330" s="442" t="s">
        <v>119</v>
      </c>
      <c r="B330" s="503">
        <v>505</v>
      </c>
    </row>
    <row r="331" spans="1:2">
      <c r="A331" s="442" t="s">
        <v>359</v>
      </c>
      <c r="B331" s="503">
        <v>911</v>
      </c>
    </row>
    <row r="332" spans="1:2">
      <c r="A332" s="442" t="s">
        <v>360</v>
      </c>
      <c r="B332" s="503">
        <v>2628</v>
      </c>
    </row>
    <row r="333" s="492" customFormat="1" spans="1:2">
      <c r="A333" s="502" t="s">
        <v>361</v>
      </c>
      <c r="B333" s="501">
        <f>SUM(B334:B335)</f>
        <v>3889</v>
      </c>
    </row>
    <row r="334" s="492" customFormat="1" spans="1:2">
      <c r="A334" s="442" t="s">
        <v>362</v>
      </c>
      <c r="B334" s="503">
        <v>79</v>
      </c>
    </row>
    <row r="335" spans="1:2">
      <c r="A335" s="442" t="s">
        <v>363</v>
      </c>
      <c r="B335" s="503">
        <v>3810</v>
      </c>
    </row>
    <row r="336" s="492" customFormat="1" spans="1:2">
      <c r="A336" s="502" t="s">
        <v>364</v>
      </c>
      <c r="B336" s="501">
        <f>SUM(B337)</f>
        <v>1601</v>
      </c>
    </row>
    <row r="337" spans="1:2">
      <c r="A337" s="442" t="s">
        <v>364</v>
      </c>
      <c r="B337" s="503">
        <v>1601</v>
      </c>
    </row>
    <row r="338" s="492" customFormat="1" spans="1:2">
      <c r="A338" s="502" t="s">
        <v>365</v>
      </c>
      <c r="B338" s="501">
        <f>SUM(B339)</f>
        <v>162</v>
      </c>
    </row>
    <row r="339" spans="1:2">
      <c r="A339" s="442" t="s">
        <v>365</v>
      </c>
      <c r="B339" s="503">
        <v>162</v>
      </c>
    </row>
    <row r="340" customFormat="1" ht="15.75" spans="1:2">
      <c r="A340" s="502" t="s">
        <v>366</v>
      </c>
      <c r="B340" s="503">
        <f>B341</f>
        <v>475</v>
      </c>
    </row>
    <row r="341" customFormat="1" ht="15.75" spans="1:2">
      <c r="A341" s="442" t="s">
        <v>366</v>
      </c>
      <c r="B341" s="503">
        <v>475</v>
      </c>
    </row>
    <row r="342" s="492" customFormat="1" spans="1:2">
      <c r="A342" s="168" t="s">
        <v>367</v>
      </c>
      <c r="B342" s="501">
        <f>SUM(B343+B353+B356+B368+B372+B374+B380+B378)</f>
        <v>20046</v>
      </c>
    </row>
    <row r="343" s="492" customFormat="1" spans="1:2">
      <c r="A343" s="502" t="s">
        <v>368</v>
      </c>
      <c r="B343" s="501">
        <f>SUM(B344:B352)</f>
        <v>9060</v>
      </c>
    </row>
    <row r="344" spans="1:2">
      <c r="A344" s="442" t="s">
        <v>118</v>
      </c>
      <c r="B344" s="503">
        <v>643</v>
      </c>
    </row>
    <row r="345" spans="1:2">
      <c r="A345" s="442" t="s">
        <v>123</v>
      </c>
      <c r="B345" s="503">
        <v>5151</v>
      </c>
    </row>
    <row r="346" spans="1:2">
      <c r="A346" s="442" t="s">
        <v>369</v>
      </c>
      <c r="B346" s="503">
        <v>4</v>
      </c>
    </row>
    <row r="347" spans="1:2">
      <c r="A347" s="442" t="s">
        <v>370</v>
      </c>
      <c r="B347" s="503">
        <v>146</v>
      </c>
    </row>
    <row r="348" spans="1:2">
      <c r="A348" s="442" t="s">
        <v>371</v>
      </c>
      <c r="B348" s="503">
        <v>70</v>
      </c>
    </row>
    <row r="349" spans="1:2">
      <c r="A349" s="442" t="s">
        <v>372</v>
      </c>
      <c r="B349" s="503">
        <v>455</v>
      </c>
    </row>
    <row r="350" spans="1:2">
      <c r="A350" s="442" t="s">
        <v>373</v>
      </c>
      <c r="B350" s="503">
        <v>301</v>
      </c>
    </row>
    <row r="351" spans="1:2">
      <c r="A351" s="442" t="s">
        <v>374</v>
      </c>
      <c r="B351" s="503">
        <v>493</v>
      </c>
    </row>
    <row r="352" spans="1:2">
      <c r="A352" s="442" t="s">
        <v>375</v>
      </c>
      <c r="B352" s="503">
        <v>1797</v>
      </c>
    </row>
    <row r="353" s="492" customFormat="1" spans="1:2">
      <c r="A353" s="502" t="s">
        <v>376</v>
      </c>
      <c r="B353" s="501">
        <f>SUM(B354:B355)</f>
        <v>30</v>
      </c>
    </row>
    <row r="354" s="492" customFormat="1" spans="1:2">
      <c r="A354" s="507" t="s">
        <v>377</v>
      </c>
      <c r="B354" s="503">
        <v>10</v>
      </c>
    </row>
    <row r="355" spans="1:2">
      <c r="A355" s="507" t="s">
        <v>378</v>
      </c>
      <c r="B355" s="503">
        <v>20</v>
      </c>
    </row>
    <row r="356" s="492" customFormat="1" spans="1:2">
      <c r="A356" s="502" t="s">
        <v>379</v>
      </c>
      <c r="B356" s="501">
        <f>SUM(B357:B367)</f>
        <v>2140</v>
      </c>
    </row>
    <row r="357" spans="1:2">
      <c r="A357" s="507" t="s">
        <v>118</v>
      </c>
      <c r="B357" s="503">
        <v>34</v>
      </c>
    </row>
    <row r="358" spans="1:2">
      <c r="A358" s="507" t="s">
        <v>380</v>
      </c>
      <c r="B358" s="503">
        <v>345</v>
      </c>
    </row>
    <row r="359" spans="1:2">
      <c r="A359" s="507" t="s">
        <v>381</v>
      </c>
      <c r="B359" s="503">
        <v>254</v>
      </c>
    </row>
    <row r="360" spans="1:2">
      <c r="A360" s="507" t="s">
        <v>382</v>
      </c>
      <c r="B360" s="503">
        <v>15</v>
      </c>
    </row>
    <row r="361" spans="1:2">
      <c r="A361" s="507" t="s">
        <v>383</v>
      </c>
      <c r="B361" s="503">
        <v>5</v>
      </c>
    </row>
    <row r="362" spans="1:2">
      <c r="A362" s="507" t="s">
        <v>384</v>
      </c>
      <c r="B362" s="503">
        <v>5</v>
      </c>
    </row>
    <row r="363" spans="1:2">
      <c r="A363" s="507" t="s">
        <v>385</v>
      </c>
      <c r="B363" s="503">
        <v>11</v>
      </c>
    </row>
    <row r="364" spans="1:2">
      <c r="A364" s="507" t="s">
        <v>386</v>
      </c>
      <c r="B364" s="503">
        <v>50</v>
      </c>
    </row>
    <row r="365" spans="1:2">
      <c r="A365" s="507" t="s">
        <v>387</v>
      </c>
      <c r="B365" s="503">
        <v>80</v>
      </c>
    </row>
    <row r="366" spans="1:2">
      <c r="A366" s="507" t="s">
        <v>388</v>
      </c>
      <c r="B366" s="503">
        <v>45</v>
      </c>
    </row>
    <row r="367" spans="1:2">
      <c r="A367" s="507" t="s">
        <v>389</v>
      </c>
      <c r="B367" s="503">
        <v>1296</v>
      </c>
    </row>
    <row r="368" s="492" customFormat="1" spans="1:2">
      <c r="A368" s="502" t="s">
        <v>390</v>
      </c>
      <c r="B368" s="501">
        <f>SUM(B369:B371)</f>
        <v>1891</v>
      </c>
    </row>
    <row r="369" spans="1:2">
      <c r="A369" s="507" t="s">
        <v>391</v>
      </c>
      <c r="B369" s="503">
        <v>405</v>
      </c>
    </row>
    <row r="370" spans="1:2">
      <c r="A370" s="507" t="s">
        <v>392</v>
      </c>
      <c r="B370" s="503">
        <v>186</v>
      </c>
    </row>
    <row r="371" spans="1:2">
      <c r="A371" s="507" t="s">
        <v>393</v>
      </c>
      <c r="B371" s="503">
        <v>1300</v>
      </c>
    </row>
    <row r="372" s="492" customFormat="1" spans="1:2">
      <c r="A372" s="502" t="s">
        <v>394</v>
      </c>
      <c r="B372" s="501">
        <f>SUM(B373:B373)</f>
        <v>4249</v>
      </c>
    </row>
    <row r="373" spans="1:2">
      <c r="A373" s="442" t="s">
        <v>395</v>
      </c>
      <c r="B373" s="503">
        <v>4249</v>
      </c>
    </row>
    <row r="374" s="492" customFormat="1" spans="1:2">
      <c r="A374" s="502" t="s">
        <v>396</v>
      </c>
      <c r="B374" s="501">
        <f>SUM(B375:B377)</f>
        <v>484</v>
      </c>
    </row>
    <row r="375" spans="1:2">
      <c r="A375" s="442" t="s">
        <v>397</v>
      </c>
      <c r="B375" s="503">
        <v>400</v>
      </c>
    </row>
    <row r="376" spans="1:2">
      <c r="A376" s="442" t="s">
        <v>398</v>
      </c>
      <c r="B376" s="503">
        <v>34</v>
      </c>
    </row>
    <row r="377" spans="1:2">
      <c r="A377" s="442" t="s">
        <v>399</v>
      </c>
      <c r="B377" s="503">
        <v>50</v>
      </c>
    </row>
    <row r="378" customFormat="1" ht="15.75" spans="1:2">
      <c r="A378" s="502" t="s">
        <v>400</v>
      </c>
      <c r="B378" s="501">
        <f>B379</f>
        <v>161</v>
      </c>
    </row>
    <row r="379" customFormat="1" ht="15.75" spans="1:2">
      <c r="A379" s="442" t="s">
        <v>401</v>
      </c>
      <c r="B379" s="503">
        <v>161</v>
      </c>
    </row>
    <row r="380" s="492" customFormat="1" spans="1:2">
      <c r="A380" s="502" t="s">
        <v>402</v>
      </c>
      <c r="B380" s="501">
        <f>SUM(B381)</f>
        <v>2031</v>
      </c>
    </row>
    <row r="381" spans="1:2">
      <c r="A381" s="442" t="s">
        <v>402</v>
      </c>
      <c r="B381" s="503">
        <v>2031</v>
      </c>
    </row>
    <row r="382" s="492" customFormat="1" spans="1:2">
      <c r="A382" s="168" t="s">
        <v>403</v>
      </c>
      <c r="B382" s="501">
        <f>SUM(B383+B389)</f>
        <v>2724</v>
      </c>
    </row>
    <row r="383" s="492" customFormat="1" spans="1:2">
      <c r="A383" s="502" t="s">
        <v>404</v>
      </c>
      <c r="B383" s="501">
        <f>SUM(B384:B388)</f>
        <v>1826</v>
      </c>
    </row>
    <row r="384" spans="1:2">
      <c r="A384" s="442" t="s">
        <v>118</v>
      </c>
      <c r="B384" s="503">
        <v>390</v>
      </c>
    </row>
    <row r="385" spans="1:2">
      <c r="A385" s="442" t="s">
        <v>119</v>
      </c>
      <c r="B385" s="503">
        <v>3</v>
      </c>
    </row>
    <row r="386" spans="1:2">
      <c r="A386" s="442" t="s">
        <v>405</v>
      </c>
      <c r="B386" s="503">
        <v>1061</v>
      </c>
    </row>
    <row r="387" spans="1:2">
      <c r="A387" s="442" t="s">
        <v>406</v>
      </c>
      <c r="B387" s="503">
        <v>262</v>
      </c>
    </row>
    <row r="388" spans="1:2">
      <c r="A388" s="442" t="s">
        <v>407</v>
      </c>
      <c r="B388" s="503">
        <v>110</v>
      </c>
    </row>
    <row r="389" s="492" customFormat="1" spans="1:2">
      <c r="A389" s="502" t="s">
        <v>408</v>
      </c>
      <c r="B389" s="501">
        <f>SUM(B390)</f>
        <v>898</v>
      </c>
    </row>
    <row r="390" spans="1:2">
      <c r="A390" s="442" t="s">
        <v>409</v>
      </c>
      <c r="B390" s="503">
        <v>898</v>
      </c>
    </row>
    <row r="391" s="492" customFormat="1" spans="1:2">
      <c r="A391" s="168" t="s">
        <v>410</v>
      </c>
      <c r="B391" s="501">
        <f>SUM(B392+B394)</f>
        <v>799</v>
      </c>
    </row>
    <row r="392" s="492" customFormat="1" spans="1:2">
      <c r="A392" s="502" t="s">
        <v>411</v>
      </c>
      <c r="B392" s="501">
        <f>SUM(B393)</f>
        <v>139</v>
      </c>
    </row>
    <row r="393" spans="1:2">
      <c r="A393" s="442" t="s">
        <v>118</v>
      </c>
      <c r="B393" s="503">
        <v>139</v>
      </c>
    </row>
    <row r="394" s="492" customFormat="1" spans="1:2">
      <c r="A394" s="502" t="s">
        <v>412</v>
      </c>
      <c r="B394" s="501">
        <f>SUM(B395)</f>
        <v>660</v>
      </c>
    </row>
    <row r="395" spans="1:2">
      <c r="A395" s="442" t="s">
        <v>412</v>
      </c>
      <c r="B395" s="503">
        <v>660</v>
      </c>
    </row>
    <row r="396" s="492" customFormat="1" spans="1:2">
      <c r="A396" s="168" t="s">
        <v>413</v>
      </c>
      <c r="B396" s="501">
        <f>SUM(B397+B399)</f>
        <v>110</v>
      </c>
    </row>
    <row r="397" s="492" customFormat="1" spans="1:2">
      <c r="A397" s="502" t="s">
        <v>414</v>
      </c>
      <c r="B397" s="501">
        <f>SUM(B398)</f>
        <v>10</v>
      </c>
    </row>
    <row r="398" spans="1:2">
      <c r="A398" s="442" t="s">
        <v>415</v>
      </c>
      <c r="B398" s="503">
        <v>10</v>
      </c>
    </row>
    <row r="399" s="492" customFormat="1" spans="1:2">
      <c r="A399" s="502" t="s">
        <v>416</v>
      </c>
      <c r="B399" s="501">
        <f>SUM(B400)</f>
        <v>100</v>
      </c>
    </row>
    <row r="400" spans="1:2">
      <c r="A400" s="442" t="s">
        <v>417</v>
      </c>
      <c r="B400" s="503">
        <v>100</v>
      </c>
    </row>
    <row r="401" s="492" customFormat="1" spans="1:2">
      <c r="A401" s="168" t="s">
        <v>418</v>
      </c>
      <c r="B401" s="501">
        <f>SUM(B402+B408)</f>
        <v>3099</v>
      </c>
    </row>
    <row r="402" s="492" customFormat="1" spans="1:2">
      <c r="A402" s="502" t="s">
        <v>419</v>
      </c>
      <c r="B402" s="501">
        <f>SUM(B403:B407)</f>
        <v>2891</v>
      </c>
    </row>
    <row r="403" spans="1:2">
      <c r="A403" s="442" t="s">
        <v>118</v>
      </c>
      <c r="B403" s="503">
        <v>317</v>
      </c>
    </row>
    <row r="404" spans="1:2">
      <c r="A404" s="442" t="s">
        <v>420</v>
      </c>
      <c r="B404" s="503">
        <v>65</v>
      </c>
    </row>
    <row r="405" spans="1:2">
      <c r="A405" s="442" t="s">
        <v>421</v>
      </c>
      <c r="B405" s="503">
        <v>1846</v>
      </c>
    </row>
    <row r="406" spans="1:2">
      <c r="A406" s="442" t="s">
        <v>422</v>
      </c>
      <c r="B406" s="503">
        <v>198</v>
      </c>
    </row>
    <row r="407" spans="1:2">
      <c r="A407" s="442" t="s">
        <v>123</v>
      </c>
      <c r="B407" s="503">
        <v>465</v>
      </c>
    </row>
    <row r="408" s="492" customFormat="1" spans="1:2">
      <c r="A408" s="502" t="s">
        <v>423</v>
      </c>
      <c r="B408" s="501">
        <f>SUM(B409:B412)</f>
        <v>208</v>
      </c>
    </row>
    <row r="409" spans="1:2">
      <c r="A409" s="442" t="s">
        <v>424</v>
      </c>
      <c r="B409" s="503">
        <v>99</v>
      </c>
    </row>
    <row r="410" spans="1:2">
      <c r="A410" s="442" t="s">
        <v>425</v>
      </c>
      <c r="B410" s="503">
        <v>5</v>
      </c>
    </row>
    <row r="411" spans="1:2">
      <c r="A411" s="442" t="s">
        <v>426</v>
      </c>
      <c r="B411" s="503">
        <v>5</v>
      </c>
    </row>
    <row r="412" spans="1:2">
      <c r="A412" s="442" t="s">
        <v>427</v>
      </c>
      <c r="B412" s="503">
        <v>99</v>
      </c>
    </row>
    <row r="413" s="492" customFormat="1" spans="1:2">
      <c r="A413" s="168" t="s">
        <v>428</v>
      </c>
      <c r="B413" s="501">
        <f>SUM(B414+B416+B418)</f>
        <v>6468</v>
      </c>
    </row>
    <row r="414" s="492" customFormat="1" spans="1:2">
      <c r="A414" s="502" t="s">
        <v>429</v>
      </c>
      <c r="B414" s="501">
        <f>SUM(B415:B415)</f>
        <v>1549</v>
      </c>
    </row>
    <row r="415" spans="1:2">
      <c r="A415" s="442" t="s">
        <v>430</v>
      </c>
      <c r="B415" s="503">
        <v>1549</v>
      </c>
    </row>
    <row r="416" s="492" customFormat="1" spans="1:2">
      <c r="A416" s="502" t="s">
        <v>431</v>
      </c>
      <c r="B416" s="501">
        <f>SUM(B417)</f>
        <v>4882</v>
      </c>
    </row>
    <row r="417" spans="1:2">
      <c r="A417" s="442" t="s">
        <v>432</v>
      </c>
      <c r="B417" s="503">
        <v>4882</v>
      </c>
    </row>
    <row r="418" customFormat="1" ht="15.75" spans="1:2">
      <c r="A418" s="502" t="s">
        <v>433</v>
      </c>
      <c r="B418" s="501">
        <v>37</v>
      </c>
    </row>
    <row r="419" customFormat="1" ht="15.75" spans="1:2">
      <c r="A419" s="507" t="s">
        <v>434</v>
      </c>
      <c r="B419" s="503">
        <v>37</v>
      </c>
    </row>
    <row r="420" s="492" customFormat="1" spans="1:2">
      <c r="A420" s="168" t="s">
        <v>435</v>
      </c>
      <c r="B420" s="501">
        <f>SUM(B421+B423)</f>
        <v>0</v>
      </c>
    </row>
    <row r="421" s="492" customFormat="1" spans="1:2">
      <c r="A421" s="502" t="s">
        <v>436</v>
      </c>
      <c r="B421" s="501">
        <f>SUM(B422)</f>
        <v>0</v>
      </c>
    </row>
    <row r="422" spans="1:2">
      <c r="A422" s="442" t="s">
        <v>437</v>
      </c>
      <c r="B422" s="505">
        <v>0</v>
      </c>
    </row>
    <row r="423" s="492" customFormat="1" spans="1:2">
      <c r="A423" s="502" t="s">
        <v>438</v>
      </c>
      <c r="B423" s="501">
        <f>SUM(B424)</f>
        <v>0</v>
      </c>
    </row>
    <row r="424" spans="1:2">
      <c r="A424" s="442" t="s">
        <v>439</v>
      </c>
      <c r="B424" s="505">
        <v>0</v>
      </c>
    </row>
    <row r="425" s="492" customFormat="1" spans="1:2">
      <c r="A425" s="168" t="s">
        <v>440</v>
      </c>
      <c r="B425" s="501">
        <f>SUM(B426+B433+B436)</f>
        <v>2288</v>
      </c>
    </row>
    <row r="426" s="492" customFormat="1" spans="1:2">
      <c r="A426" s="502" t="s">
        <v>441</v>
      </c>
      <c r="B426" s="501">
        <f>SUM(B427:B432)</f>
        <v>828</v>
      </c>
    </row>
    <row r="427" spans="1:2">
      <c r="A427" s="442" t="s">
        <v>118</v>
      </c>
      <c r="B427" s="503">
        <v>318</v>
      </c>
    </row>
    <row r="428" spans="1:2">
      <c r="A428" s="442" t="s">
        <v>119</v>
      </c>
      <c r="B428" s="503">
        <v>120</v>
      </c>
    </row>
    <row r="429" spans="1:2">
      <c r="A429" s="442" t="s">
        <v>442</v>
      </c>
      <c r="B429" s="503">
        <v>240</v>
      </c>
    </row>
    <row r="430" spans="1:2">
      <c r="A430" s="442" t="s">
        <v>443</v>
      </c>
      <c r="B430" s="503">
        <v>21</v>
      </c>
    </row>
    <row r="431" spans="1:2">
      <c r="A431" s="442" t="s">
        <v>444</v>
      </c>
      <c r="B431" s="503">
        <v>51</v>
      </c>
    </row>
    <row r="432" spans="1:2">
      <c r="A432" s="442" t="s">
        <v>123</v>
      </c>
      <c r="B432" s="503">
        <v>78</v>
      </c>
    </row>
    <row r="433" s="492" customFormat="1" spans="1:2">
      <c r="A433" s="502" t="s">
        <v>445</v>
      </c>
      <c r="B433" s="501">
        <f>SUM(B434:B435)</f>
        <v>1460</v>
      </c>
    </row>
    <row r="434" spans="1:2">
      <c r="A434" s="442" t="s">
        <v>446</v>
      </c>
      <c r="B434" s="503">
        <v>533</v>
      </c>
    </row>
    <row r="435" spans="1:2">
      <c r="A435" s="442" t="s">
        <v>447</v>
      </c>
      <c r="B435" s="503">
        <v>927</v>
      </c>
    </row>
    <row r="436" s="492" customFormat="1" spans="1:2">
      <c r="A436" s="502" t="s">
        <v>448</v>
      </c>
      <c r="B436" s="501">
        <v>0</v>
      </c>
    </row>
    <row r="437" spans="1:2">
      <c r="A437" s="442" t="s">
        <v>449</v>
      </c>
      <c r="B437" s="505">
        <v>0</v>
      </c>
    </row>
    <row r="438" s="492" customFormat="1" spans="1:2">
      <c r="A438" s="168" t="s">
        <v>450</v>
      </c>
      <c r="B438" s="501">
        <v>1700</v>
      </c>
    </row>
    <row r="439" s="492" customFormat="1" spans="1:2">
      <c r="A439" s="168" t="s">
        <v>451</v>
      </c>
      <c r="B439" s="501">
        <v>13853</v>
      </c>
    </row>
    <row r="440" s="492" customFormat="1" spans="1:2">
      <c r="A440" s="502" t="s">
        <v>452</v>
      </c>
      <c r="B440" s="501">
        <f>SUM(B441)</f>
        <v>9542</v>
      </c>
    </row>
    <row r="441" spans="1:2">
      <c r="A441" s="442" t="s">
        <v>452</v>
      </c>
      <c r="B441" s="505">
        <v>9542</v>
      </c>
    </row>
    <row r="442" s="492" customFormat="1" spans="1:2">
      <c r="A442" s="502" t="s">
        <v>453</v>
      </c>
      <c r="B442" s="501">
        <f>SUM(B443)</f>
        <v>4311</v>
      </c>
    </row>
    <row r="443" spans="1:2">
      <c r="A443" s="442" t="s">
        <v>453</v>
      </c>
      <c r="B443" s="505">
        <v>4311</v>
      </c>
    </row>
    <row r="444" s="492" customFormat="1" spans="1:2">
      <c r="A444" s="168" t="s">
        <v>454</v>
      </c>
      <c r="B444" s="501">
        <v>6000</v>
      </c>
    </row>
    <row r="445" s="492" customFormat="1" spans="1:2">
      <c r="A445" s="502" t="s">
        <v>455</v>
      </c>
      <c r="B445" s="501">
        <v>6000</v>
      </c>
    </row>
    <row r="446" spans="1:2">
      <c r="A446" s="442" t="s">
        <v>456</v>
      </c>
      <c r="B446" s="505">
        <v>6000</v>
      </c>
    </row>
    <row r="447" spans="1:2">
      <c r="A447" s="491"/>
      <c r="B447" s="493"/>
    </row>
    <row r="448" spans="1:2">
      <c r="A448" s="491"/>
      <c r="B448" s="493"/>
    </row>
    <row r="449" spans="1:2">
      <c r="A449" s="491"/>
      <c r="B449" s="493"/>
    </row>
    <row r="450" spans="1:2">
      <c r="A450" s="491"/>
      <c r="B450" s="493"/>
    </row>
    <row r="451" spans="1:2">
      <c r="A451" s="491"/>
      <c r="B451" s="493"/>
    </row>
    <row r="452" spans="1:2">
      <c r="A452" s="491"/>
      <c r="B452" s="493"/>
    </row>
    <row r="453" spans="1:2">
      <c r="A453" s="491"/>
      <c r="B453" s="493"/>
    </row>
    <row r="454" spans="1:2">
      <c r="A454" s="491"/>
      <c r="B454" s="493"/>
    </row>
    <row r="455" spans="1:2">
      <c r="A455" s="491"/>
      <c r="B455" s="493"/>
    </row>
    <row r="456" spans="1:2">
      <c r="A456" s="491"/>
      <c r="B456" s="493"/>
    </row>
    <row r="457" spans="1:2">
      <c r="A457" s="491"/>
      <c r="B457" s="493"/>
    </row>
    <row r="458" spans="1:2">
      <c r="A458" s="491"/>
      <c r="B458" s="493"/>
    </row>
    <row r="459" spans="1:2">
      <c r="A459" s="491"/>
      <c r="B459" s="493"/>
    </row>
    <row r="460" spans="1:2">
      <c r="A460" s="491"/>
      <c r="B460" s="493"/>
    </row>
    <row r="461" spans="1:2">
      <c r="A461" s="491"/>
      <c r="B461" s="493"/>
    </row>
    <row r="462" spans="1:2">
      <c r="A462" s="491"/>
      <c r="B462" s="493"/>
    </row>
    <row r="463" spans="1:2">
      <c r="A463" s="491"/>
      <c r="B463" s="493"/>
    </row>
    <row r="464" spans="1:2">
      <c r="A464" s="491"/>
      <c r="B464" s="493"/>
    </row>
    <row r="465" spans="1:2">
      <c r="A465" s="491"/>
      <c r="B465" s="493"/>
    </row>
    <row r="466" spans="1:2">
      <c r="A466" s="491"/>
      <c r="B466" s="493"/>
    </row>
    <row r="467" spans="1:2">
      <c r="A467" s="491"/>
      <c r="B467" s="493"/>
    </row>
    <row r="468" spans="1:2">
      <c r="A468" s="491"/>
      <c r="B468" s="493"/>
    </row>
    <row r="469" spans="1:2">
      <c r="A469" s="491"/>
      <c r="B469" s="493"/>
    </row>
    <row r="470" spans="1:2">
      <c r="A470" s="491"/>
      <c r="B470" s="493"/>
    </row>
    <row r="471" spans="1:2">
      <c r="A471" s="491"/>
      <c r="B471" s="493"/>
    </row>
    <row r="472" spans="1:2">
      <c r="A472" s="491"/>
      <c r="B472" s="493"/>
    </row>
    <row r="473" spans="1:2">
      <c r="A473" s="491"/>
      <c r="B473" s="493"/>
    </row>
    <row r="474" spans="1:2">
      <c r="A474" s="491"/>
      <c r="B474" s="493"/>
    </row>
    <row r="475" spans="1:2">
      <c r="A475" s="491"/>
      <c r="B475" s="493"/>
    </row>
    <row r="476" spans="1:2">
      <c r="A476" s="491"/>
      <c r="B476" s="493"/>
    </row>
    <row r="477" spans="1:2">
      <c r="A477" s="491"/>
      <c r="B477" s="493"/>
    </row>
    <row r="478" spans="1:2">
      <c r="A478" s="491"/>
      <c r="B478" s="493"/>
    </row>
    <row r="479" spans="1:2">
      <c r="A479" s="491"/>
      <c r="B479" s="493"/>
    </row>
    <row r="480" spans="1:2">
      <c r="A480" s="491"/>
      <c r="B480" s="493"/>
    </row>
    <row r="481" spans="1:2">
      <c r="A481" s="491"/>
      <c r="B481" s="493"/>
    </row>
    <row r="482" spans="1:2">
      <c r="A482" s="491"/>
      <c r="B482" s="493"/>
    </row>
    <row r="483" spans="1:2">
      <c r="A483" s="491"/>
      <c r="B483" s="493"/>
    </row>
    <row r="484" spans="1:2">
      <c r="A484" s="491"/>
      <c r="B484" s="493"/>
    </row>
    <row r="485" spans="1:2">
      <c r="A485" s="491"/>
      <c r="B485" s="493"/>
    </row>
    <row r="486" spans="1:2">
      <c r="A486" s="491"/>
      <c r="B486" s="493"/>
    </row>
    <row r="487" spans="1:2">
      <c r="A487" s="491"/>
      <c r="B487" s="493"/>
    </row>
    <row r="488" spans="1:2">
      <c r="A488" s="491"/>
      <c r="B488" s="493"/>
    </row>
    <row r="489" spans="1:2">
      <c r="A489" s="491"/>
      <c r="B489" s="493"/>
    </row>
    <row r="490" spans="1:2">
      <c r="A490" s="491"/>
      <c r="B490" s="493"/>
    </row>
    <row r="491" spans="1:2">
      <c r="A491" s="491"/>
      <c r="B491" s="493"/>
    </row>
    <row r="492" spans="1:2">
      <c r="A492" s="491"/>
      <c r="B492" s="493"/>
    </row>
    <row r="493" spans="1:2">
      <c r="A493" s="491"/>
      <c r="B493" s="493"/>
    </row>
    <row r="494" spans="1:2">
      <c r="A494" s="491"/>
      <c r="B494" s="493"/>
    </row>
    <row r="495" spans="1:2">
      <c r="A495" s="491"/>
      <c r="B495" s="493"/>
    </row>
    <row r="496" spans="1:2">
      <c r="A496" s="491"/>
      <c r="B496" s="493"/>
    </row>
    <row r="497" spans="1:2">
      <c r="A497" s="491"/>
      <c r="B497" s="493"/>
    </row>
    <row r="498" spans="1:2">
      <c r="A498" s="491"/>
      <c r="B498" s="493"/>
    </row>
    <row r="499" spans="1:2">
      <c r="A499" s="491"/>
      <c r="B499" s="493"/>
    </row>
    <row r="500" spans="1:2">
      <c r="A500" s="491"/>
      <c r="B500" s="493"/>
    </row>
    <row r="501" spans="1:2">
      <c r="A501" s="491"/>
      <c r="B501" s="493"/>
    </row>
    <row r="502" spans="1:2">
      <c r="A502" s="491"/>
      <c r="B502" s="493"/>
    </row>
    <row r="503" spans="1:2">
      <c r="A503" s="491"/>
      <c r="B503" s="493"/>
    </row>
    <row r="504" spans="1:2">
      <c r="A504" s="491"/>
      <c r="B504" s="493"/>
    </row>
    <row r="505" spans="1:2">
      <c r="A505" s="491"/>
      <c r="B505" s="493"/>
    </row>
    <row r="506" spans="1:2">
      <c r="A506" s="491"/>
      <c r="B506" s="493"/>
    </row>
    <row r="507" spans="1:2">
      <c r="A507" s="491"/>
      <c r="B507" s="493"/>
    </row>
    <row r="508" spans="1:2">
      <c r="A508" s="491"/>
      <c r="B508" s="493"/>
    </row>
    <row r="509" spans="1:2">
      <c r="A509" s="491"/>
      <c r="B509" s="493"/>
    </row>
    <row r="510" spans="1:2">
      <c r="A510" s="491"/>
      <c r="B510" s="493"/>
    </row>
    <row r="511" spans="1:2">
      <c r="A511" s="491"/>
      <c r="B511" s="493"/>
    </row>
    <row r="512" spans="1:2">
      <c r="A512" s="491"/>
      <c r="B512" s="493"/>
    </row>
    <row r="513" spans="1:2">
      <c r="A513" s="491"/>
      <c r="B513" s="493"/>
    </row>
    <row r="514" spans="1:2">
      <c r="A514" s="491"/>
      <c r="B514" s="493"/>
    </row>
    <row r="515" spans="1:2">
      <c r="A515" s="491"/>
      <c r="B515" s="493"/>
    </row>
    <row r="516" spans="1:2">
      <c r="A516" s="491"/>
      <c r="B516" s="493"/>
    </row>
    <row r="517" spans="1:2">
      <c r="A517" s="491"/>
      <c r="B517" s="493"/>
    </row>
    <row r="518" spans="1:2">
      <c r="A518" s="491"/>
      <c r="B518" s="493"/>
    </row>
    <row r="519" spans="1:2">
      <c r="A519" s="491"/>
      <c r="B519" s="493"/>
    </row>
    <row r="520" spans="1:2">
      <c r="A520" s="491"/>
      <c r="B520" s="493"/>
    </row>
    <row r="521" spans="1:2">
      <c r="A521" s="491"/>
      <c r="B521" s="493"/>
    </row>
    <row r="522" spans="1:2">
      <c r="A522" s="491"/>
      <c r="B522" s="493"/>
    </row>
    <row r="523" spans="1:2">
      <c r="A523" s="491"/>
      <c r="B523" s="493"/>
    </row>
    <row r="524" spans="1:2">
      <c r="A524" s="491"/>
      <c r="B524" s="493"/>
    </row>
    <row r="525" spans="1:2">
      <c r="A525" s="491"/>
      <c r="B525" s="493"/>
    </row>
    <row r="526" spans="1:2">
      <c r="A526" s="491"/>
      <c r="B526" s="493"/>
    </row>
    <row r="527" spans="1:2">
      <c r="A527" s="491"/>
      <c r="B527" s="493"/>
    </row>
    <row r="528" spans="1:2">
      <c r="A528" s="491"/>
      <c r="B528" s="493"/>
    </row>
    <row r="529" spans="1:2">
      <c r="A529" s="491"/>
      <c r="B529" s="493"/>
    </row>
    <row r="530" spans="1:2">
      <c r="A530" s="491"/>
      <c r="B530" s="493"/>
    </row>
    <row r="531" spans="1:2">
      <c r="A531" s="491"/>
      <c r="B531" s="493"/>
    </row>
    <row r="532" spans="1:2">
      <c r="A532" s="491"/>
      <c r="B532" s="493"/>
    </row>
    <row r="533" spans="1:2">
      <c r="A533" s="491"/>
      <c r="B533" s="493"/>
    </row>
    <row r="534" spans="1:2">
      <c r="A534" s="491"/>
      <c r="B534" s="493"/>
    </row>
    <row r="535" spans="1:2">
      <c r="A535" s="491"/>
      <c r="B535" s="493"/>
    </row>
    <row r="536" spans="1:2">
      <c r="A536" s="491"/>
      <c r="B536" s="493"/>
    </row>
    <row r="537" spans="1:2">
      <c r="A537" s="491"/>
      <c r="B537" s="493"/>
    </row>
    <row r="538" spans="1:2">
      <c r="A538" s="491"/>
      <c r="B538" s="493"/>
    </row>
    <row r="539" spans="1:2">
      <c r="A539" s="491"/>
      <c r="B539" s="493"/>
    </row>
    <row r="540" spans="1:2">
      <c r="A540" s="491"/>
      <c r="B540" s="493"/>
    </row>
    <row r="541" spans="1:2">
      <c r="A541" s="491"/>
      <c r="B541" s="493"/>
    </row>
    <row r="542" spans="1:2">
      <c r="A542" s="491"/>
      <c r="B542" s="493"/>
    </row>
    <row r="543" spans="1:2">
      <c r="A543" s="491"/>
      <c r="B543" s="493"/>
    </row>
    <row r="544" spans="1:2">
      <c r="A544" s="491"/>
      <c r="B544" s="493"/>
    </row>
    <row r="545" spans="1:2">
      <c r="A545" s="491"/>
      <c r="B545" s="493"/>
    </row>
    <row r="546" spans="1:2">
      <c r="A546" s="491"/>
      <c r="B546" s="493"/>
    </row>
    <row r="547" spans="1:2">
      <c r="A547" s="491"/>
      <c r="B547" s="493"/>
    </row>
    <row r="548" spans="1:2">
      <c r="A548" s="491"/>
      <c r="B548" s="493"/>
    </row>
    <row r="549" spans="1:2">
      <c r="A549" s="491"/>
      <c r="B549" s="493"/>
    </row>
    <row r="550" spans="1:2">
      <c r="A550" s="491"/>
      <c r="B550" s="493"/>
    </row>
    <row r="551" spans="1:2">
      <c r="A551" s="491"/>
      <c r="B551" s="493"/>
    </row>
    <row r="552" spans="1:2">
      <c r="A552" s="491"/>
      <c r="B552" s="493"/>
    </row>
    <row r="553" spans="1:2">
      <c r="A553" s="491"/>
      <c r="B553" s="493"/>
    </row>
    <row r="554" spans="1:2">
      <c r="A554" s="491"/>
      <c r="B554" s="493"/>
    </row>
    <row r="555" spans="1:2">
      <c r="A555" s="491"/>
      <c r="B555" s="493"/>
    </row>
    <row r="556" spans="1:2">
      <c r="A556" s="491"/>
      <c r="B556" s="493"/>
    </row>
    <row r="557" spans="1:2">
      <c r="A557" s="491"/>
      <c r="B557" s="493"/>
    </row>
    <row r="558" spans="1:2">
      <c r="A558" s="491"/>
      <c r="B558" s="493"/>
    </row>
    <row r="559" spans="1:2">
      <c r="A559" s="491"/>
      <c r="B559" s="493"/>
    </row>
    <row r="560" spans="1:2">
      <c r="A560" s="491"/>
      <c r="B560" s="493"/>
    </row>
    <row r="561" spans="1:2">
      <c r="A561" s="491"/>
      <c r="B561" s="493"/>
    </row>
    <row r="562" spans="1:2">
      <c r="A562" s="491"/>
      <c r="B562" s="493"/>
    </row>
    <row r="563" spans="1:2">
      <c r="A563" s="491"/>
      <c r="B563" s="493"/>
    </row>
    <row r="564" spans="1:2">
      <c r="A564" s="491"/>
      <c r="B564" s="493"/>
    </row>
    <row r="565" spans="1:2">
      <c r="A565" s="491"/>
      <c r="B565" s="493"/>
    </row>
    <row r="566" spans="1:2">
      <c r="A566" s="491"/>
      <c r="B566" s="493"/>
    </row>
    <row r="567" spans="1:2">
      <c r="A567" s="491"/>
      <c r="B567" s="493"/>
    </row>
    <row r="568" spans="1:2">
      <c r="A568" s="491"/>
      <c r="B568" s="493"/>
    </row>
    <row r="569" spans="1:2">
      <c r="A569" s="491"/>
      <c r="B569" s="493"/>
    </row>
    <row r="570" spans="1:2">
      <c r="A570" s="491"/>
      <c r="B570" s="493"/>
    </row>
    <row r="571" spans="1:2">
      <c r="A571" s="491"/>
      <c r="B571" s="493"/>
    </row>
    <row r="572" spans="1:2">
      <c r="A572" s="491"/>
      <c r="B572" s="493"/>
    </row>
    <row r="573" spans="1:2">
      <c r="A573" s="491"/>
      <c r="B573" s="493"/>
    </row>
    <row r="574" spans="1:2">
      <c r="A574" s="491"/>
      <c r="B574" s="493"/>
    </row>
    <row r="575" spans="1:2">
      <c r="A575" s="491"/>
      <c r="B575" s="493"/>
    </row>
    <row r="576" spans="1:2">
      <c r="A576" s="491"/>
      <c r="B576" s="493"/>
    </row>
    <row r="577" spans="1:2">
      <c r="A577" s="491"/>
      <c r="B577" s="493"/>
    </row>
    <row r="578" spans="1:2">
      <c r="A578" s="491"/>
      <c r="B578" s="493"/>
    </row>
    <row r="579" spans="1:2">
      <c r="A579" s="491"/>
      <c r="B579" s="493"/>
    </row>
    <row r="580" spans="1:2">
      <c r="A580" s="491"/>
      <c r="B580" s="493"/>
    </row>
    <row r="581" spans="1:2">
      <c r="A581" s="491"/>
      <c r="B581" s="493"/>
    </row>
    <row r="582" spans="1:2">
      <c r="A582" s="491"/>
      <c r="B582" s="493"/>
    </row>
    <row r="583" spans="1:2">
      <c r="A583" s="491"/>
      <c r="B583" s="493"/>
    </row>
    <row r="584" spans="1:2">
      <c r="A584" s="491"/>
      <c r="B584" s="493"/>
    </row>
    <row r="585" spans="1:2">
      <c r="A585" s="491"/>
      <c r="B585" s="493"/>
    </row>
    <row r="586" spans="1:2">
      <c r="A586" s="491"/>
      <c r="B586" s="493"/>
    </row>
    <row r="587" spans="1:2">
      <c r="A587" s="491"/>
      <c r="B587" s="493"/>
    </row>
    <row r="588" spans="1:2">
      <c r="A588" s="491"/>
      <c r="B588" s="493"/>
    </row>
    <row r="589" spans="1:2">
      <c r="A589" s="491"/>
      <c r="B589" s="493"/>
    </row>
    <row r="590" spans="1:2">
      <c r="A590" s="491"/>
      <c r="B590" s="493"/>
    </row>
    <row r="591" spans="1:2">
      <c r="A591" s="491"/>
      <c r="B591" s="493"/>
    </row>
    <row r="592" spans="1:2">
      <c r="A592" s="491"/>
      <c r="B592" s="493"/>
    </row>
    <row r="593" spans="1:2">
      <c r="A593" s="491"/>
      <c r="B593" s="493"/>
    </row>
    <row r="594" spans="1:2">
      <c r="A594" s="491"/>
      <c r="B594" s="493"/>
    </row>
    <row r="595" spans="1:2">
      <c r="A595" s="491"/>
      <c r="B595" s="493"/>
    </row>
    <row r="596" spans="1:2">
      <c r="A596" s="491"/>
      <c r="B596" s="493"/>
    </row>
    <row r="597" spans="1:2">
      <c r="A597" s="491"/>
      <c r="B597" s="493"/>
    </row>
    <row r="598" spans="1:2">
      <c r="A598" s="491"/>
      <c r="B598" s="493"/>
    </row>
    <row r="599" spans="1:2">
      <c r="A599" s="491"/>
      <c r="B599" s="493"/>
    </row>
    <row r="600" spans="1:2">
      <c r="A600" s="491"/>
      <c r="B600" s="493"/>
    </row>
    <row r="601" spans="1:2">
      <c r="A601" s="491"/>
      <c r="B601" s="493"/>
    </row>
    <row r="602" spans="1:2">
      <c r="A602" s="491"/>
      <c r="B602" s="493"/>
    </row>
    <row r="603" spans="1:2">
      <c r="A603" s="491"/>
      <c r="B603" s="493"/>
    </row>
    <row r="604" spans="1:2">
      <c r="A604" s="491"/>
      <c r="B604" s="493"/>
    </row>
    <row r="605" spans="1:2">
      <c r="A605" s="491"/>
      <c r="B605" s="493"/>
    </row>
    <row r="606" spans="1:2">
      <c r="A606" s="491"/>
      <c r="B606" s="493"/>
    </row>
    <row r="607" spans="1:2">
      <c r="A607" s="491"/>
      <c r="B607" s="493"/>
    </row>
    <row r="608" spans="1:2">
      <c r="A608" s="491"/>
      <c r="B608" s="493"/>
    </row>
    <row r="609" spans="1:2">
      <c r="A609" s="491"/>
      <c r="B609" s="493"/>
    </row>
    <row r="610" spans="1:2">
      <c r="A610" s="491"/>
      <c r="B610" s="493"/>
    </row>
    <row r="611" spans="1:2">
      <c r="A611" s="491"/>
      <c r="B611" s="493"/>
    </row>
    <row r="612" spans="1:2">
      <c r="A612" s="491"/>
      <c r="B612" s="493"/>
    </row>
    <row r="613" spans="1:2">
      <c r="A613" s="491"/>
      <c r="B613" s="493"/>
    </row>
    <row r="614" spans="1:2">
      <c r="A614" s="491"/>
      <c r="B614" s="493"/>
    </row>
    <row r="615" spans="1:2">
      <c r="A615" s="491"/>
      <c r="B615" s="493"/>
    </row>
    <row r="616" spans="1:2">
      <c r="A616" s="491"/>
      <c r="B616" s="493"/>
    </row>
    <row r="617" spans="1:2">
      <c r="A617" s="491"/>
      <c r="B617" s="493"/>
    </row>
    <row r="618" spans="1:2">
      <c r="A618" s="491"/>
      <c r="B618" s="493"/>
    </row>
    <row r="619" spans="1:2">
      <c r="A619" s="491"/>
      <c r="B619" s="493"/>
    </row>
    <row r="620" spans="1:2">
      <c r="A620" s="491"/>
      <c r="B620" s="493"/>
    </row>
    <row r="621" spans="1:2">
      <c r="A621" s="491"/>
      <c r="B621" s="493"/>
    </row>
    <row r="622" spans="1:2">
      <c r="A622" s="491"/>
      <c r="B622" s="493"/>
    </row>
    <row r="623" spans="1:2">
      <c r="A623" s="491"/>
      <c r="B623" s="493"/>
    </row>
    <row r="624" spans="1:2">
      <c r="A624" s="491"/>
      <c r="B624" s="493"/>
    </row>
    <row r="625" spans="1:2">
      <c r="A625" s="491"/>
      <c r="B625" s="493"/>
    </row>
    <row r="626" spans="2:2">
      <c r="B626" s="493"/>
    </row>
    <row r="627" spans="2:2">
      <c r="B627" s="493"/>
    </row>
    <row r="628" spans="2:2">
      <c r="B628" s="493"/>
    </row>
    <row r="629" spans="2:2">
      <c r="B629" s="493"/>
    </row>
    <row r="630" spans="2:2">
      <c r="B630" s="493"/>
    </row>
    <row r="631" spans="2:2">
      <c r="B631" s="493"/>
    </row>
    <row r="632" spans="2:2">
      <c r="B632" s="493"/>
    </row>
    <row r="633" spans="2:2">
      <c r="B633" s="493"/>
    </row>
    <row r="634" spans="2:2">
      <c r="B634" s="493"/>
    </row>
    <row r="635" spans="2:2">
      <c r="B635" s="493"/>
    </row>
    <row r="636" spans="2:2">
      <c r="B636" s="493"/>
    </row>
    <row r="637" spans="2:2">
      <c r="B637" s="493"/>
    </row>
    <row r="638" spans="2:2">
      <c r="B638" s="493"/>
    </row>
    <row r="639" spans="2:2">
      <c r="B639" s="493"/>
    </row>
    <row r="640" spans="2:2">
      <c r="B640" s="493"/>
    </row>
    <row r="641" spans="2:2">
      <c r="B641" s="493"/>
    </row>
    <row r="642" spans="2:2">
      <c r="B642" s="493"/>
    </row>
    <row r="643" spans="2:2">
      <c r="B643" s="493"/>
    </row>
    <row r="644" spans="2:2">
      <c r="B644" s="493"/>
    </row>
    <row r="645" spans="2:2">
      <c r="B645" s="493"/>
    </row>
    <row r="646" spans="2:2">
      <c r="B646" s="493"/>
    </row>
    <row r="647" spans="2:2">
      <c r="B647" s="493"/>
    </row>
    <row r="648" spans="2:2">
      <c r="B648" s="493"/>
    </row>
    <row r="649" spans="2:2">
      <c r="B649" s="493"/>
    </row>
    <row r="650" spans="2:2">
      <c r="B650" s="493"/>
    </row>
    <row r="651" spans="2:2">
      <c r="B651" s="493"/>
    </row>
    <row r="652" spans="2:2">
      <c r="B652" s="493"/>
    </row>
    <row r="653" spans="2:2">
      <c r="B653" s="493"/>
    </row>
    <row r="654" spans="2:2">
      <c r="B654" s="493"/>
    </row>
    <row r="655" spans="2:2">
      <c r="B655" s="493"/>
    </row>
    <row r="656" spans="2:2">
      <c r="B656" s="493"/>
    </row>
    <row r="657" spans="2:2">
      <c r="B657" s="493"/>
    </row>
    <row r="658" spans="2:2">
      <c r="B658" s="493"/>
    </row>
    <row r="659" spans="2:2">
      <c r="B659" s="493"/>
    </row>
    <row r="660" spans="2:2">
      <c r="B660" s="493"/>
    </row>
    <row r="661" spans="2:2">
      <c r="B661" s="493"/>
    </row>
    <row r="662" spans="2:2">
      <c r="B662" s="493"/>
    </row>
    <row r="663" spans="2:2">
      <c r="B663" s="493"/>
    </row>
    <row r="664" spans="2:2">
      <c r="B664" s="493"/>
    </row>
    <row r="665" spans="2:2">
      <c r="B665" s="493"/>
    </row>
    <row r="666" spans="2:2">
      <c r="B666" s="493"/>
    </row>
    <row r="667" spans="2:2">
      <c r="B667" s="493"/>
    </row>
    <row r="668" spans="2:2">
      <c r="B668" s="493"/>
    </row>
    <row r="669" spans="2:2">
      <c r="B669" s="493"/>
    </row>
    <row r="670" spans="2:2">
      <c r="B670" s="493"/>
    </row>
    <row r="671" spans="2:2">
      <c r="B671" s="493"/>
    </row>
    <row r="672" spans="2:2">
      <c r="B672" s="493"/>
    </row>
    <row r="673" spans="2:2">
      <c r="B673" s="493"/>
    </row>
    <row r="674" spans="2:2">
      <c r="B674" s="493"/>
    </row>
    <row r="675" spans="2:2">
      <c r="B675" s="493"/>
    </row>
    <row r="676" spans="2:2">
      <c r="B676" s="493"/>
    </row>
    <row r="677" spans="2:2">
      <c r="B677" s="493"/>
    </row>
    <row r="678" spans="2:2">
      <c r="B678" s="493"/>
    </row>
    <row r="679" spans="2:2">
      <c r="B679" s="493"/>
    </row>
    <row r="680" spans="2:2">
      <c r="B680" s="493"/>
    </row>
    <row r="681" spans="2:2">
      <c r="B681" s="493"/>
    </row>
    <row r="682" spans="2:2">
      <c r="B682" s="493"/>
    </row>
    <row r="683" spans="2:2">
      <c r="B683" s="493"/>
    </row>
    <row r="684" spans="2:2">
      <c r="B684" s="493"/>
    </row>
    <row r="685" spans="2:2">
      <c r="B685" s="493"/>
    </row>
    <row r="686" spans="2:2">
      <c r="B686" s="493"/>
    </row>
    <row r="687" spans="2:2">
      <c r="B687" s="493"/>
    </row>
    <row r="688" spans="2:2">
      <c r="B688" s="493"/>
    </row>
    <row r="689" spans="2:2">
      <c r="B689" s="493"/>
    </row>
    <row r="690" spans="2:2">
      <c r="B690" s="493"/>
    </row>
    <row r="691" spans="2:2">
      <c r="B691" s="493"/>
    </row>
    <row r="692" spans="2:2">
      <c r="B692" s="493"/>
    </row>
    <row r="693" spans="2:2">
      <c r="B693" s="493"/>
    </row>
    <row r="694" spans="2:2">
      <c r="B694" s="493"/>
    </row>
    <row r="695" spans="2:2">
      <c r="B695" s="493"/>
    </row>
    <row r="696" spans="2:2">
      <c r="B696" s="493"/>
    </row>
    <row r="697" spans="2:2">
      <c r="B697" s="493"/>
    </row>
    <row r="698" spans="2:2">
      <c r="B698" s="493"/>
    </row>
    <row r="699" spans="2:2">
      <c r="B699" s="493"/>
    </row>
    <row r="700" spans="2:2">
      <c r="B700" s="493"/>
    </row>
    <row r="701" spans="2:2">
      <c r="B701" s="493"/>
    </row>
    <row r="702" spans="2:2">
      <c r="B702" s="493"/>
    </row>
    <row r="703" spans="2:2">
      <c r="B703" s="493"/>
    </row>
    <row r="704" spans="2:2">
      <c r="B704" s="493"/>
    </row>
    <row r="705" spans="2:2">
      <c r="B705" s="493"/>
    </row>
    <row r="706" spans="2:2">
      <c r="B706" s="493"/>
    </row>
    <row r="707" spans="2:2">
      <c r="B707" s="493"/>
    </row>
    <row r="708" spans="2:2">
      <c r="B708" s="493"/>
    </row>
    <row r="709" spans="2:2">
      <c r="B709" s="493"/>
    </row>
    <row r="710" spans="2:2">
      <c r="B710" s="493"/>
    </row>
    <row r="711" spans="2:2">
      <c r="B711" s="493"/>
    </row>
    <row r="712" spans="2:2">
      <c r="B712" s="493"/>
    </row>
    <row r="713" spans="2:2">
      <c r="B713" s="493"/>
    </row>
    <row r="714" spans="2:2">
      <c r="B714" s="493"/>
    </row>
    <row r="715" spans="2:2">
      <c r="B715" s="493"/>
    </row>
    <row r="716" spans="2:2">
      <c r="B716" s="493"/>
    </row>
    <row r="717" spans="2:2">
      <c r="B717" s="493"/>
    </row>
    <row r="718" spans="2:2">
      <c r="B718" s="493"/>
    </row>
    <row r="719" spans="2:2">
      <c r="B719" s="493"/>
    </row>
    <row r="720" spans="2:2">
      <c r="B720" s="493"/>
    </row>
    <row r="721" spans="2:2">
      <c r="B721" s="493"/>
    </row>
    <row r="722" spans="2:2">
      <c r="B722" s="493"/>
    </row>
    <row r="723" spans="2:2">
      <c r="B723" s="493"/>
    </row>
    <row r="724" spans="2:2">
      <c r="B724" s="493"/>
    </row>
    <row r="725" spans="2:2">
      <c r="B725" s="493"/>
    </row>
    <row r="726" spans="2:2">
      <c r="B726" s="493"/>
    </row>
    <row r="727" spans="2:2">
      <c r="B727" s="493"/>
    </row>
    <row r="728" spans="2:2">
      <c r="B728" s="493"/>
    </row>
    <row r="729" spans="2:2">
      <c r="B729" s="493"/>
    </row>
    <row r="730" spans="2:2">
      <c r="B730" s="493"/>
    </row>
    <row r="731" spans="2:2">
      <c r="B731" s="493"/>
    </row>
    <row r="732" spans="2:2">
      <c r="B732" s="493"/>
    </row>
    <row r="733" spans="2:2">
      <c r="B733" s="493"/>
    </row>
    <row r="734" spans="2:2">
      <c r="B734" s="493"/>
    </row>
    <row r="735" spans="2:2">
      <c r="B735" s="493"/>
    </row>
    <row r="736" spans="2:2">
      <c r="B736" s="493"/>
    </row>
    <row r="737" spans="2:2">
      <c r="B737" s="493"/>
    </row>
    <row r="738" spans="2:2">
      <c r="B738" s="493"/>
    </row>
    <row r="739" spans="2:2">
      <c r="B739" s="493"/>
    </row>
    <row r="740" spans="2:2">
      <c r="B740" s="493"/>
    </row>
    <row r="741" spans="2:2">
      <c r="B741" s="493"/>
    </row>
    <row r="742" spans="2:2">
      <c r="B742" s="493"/>
    </row>
    <row r="743" spans="2:2">
      <c r="B743" s="493"/>
    </row>
    <row r="744" spans="2:2">
      <c r="B744" s="493"/>
    </row>
    <row r="745" spans="2:2">
      <c r="B745" s="493"/>
    </row>
    <row r="746" spans="2:2">
      <c r="B746" s="493"/>
    </row>
    <row r="747" spans="2:2">
      <c r="B747" s="493"/>
    </row>
    <row r="748" spans="2:2">
      <c r="B748" s="493"/>
    </row>
    <row r="749" spans="2:2">
      <c r="B749" s="493"/>
    </row>
    <row r="750" spans="2:2">
      <c r="B750" s="493"/>
    </row>
    <row r="751" spans="2:2">
      <c r="B751" s="493"/>
    </row>
    <row r="752" spans="2:2">
      <c r="B752" s="493"/>
    </row>
    <row r="753" spans="2:2">
      <c r="B753" s="493"/>
    </row>
    <row r="754" spans="2:2">
      <c r="B754" s="493"/>
    </row>
    <row r="755" spans="2:2">
      <c r="B755" s="493"/>
    </row>
    <row r="756" spans="2:2">
      <c r="B756" s="493"/>
    </row>
    <row r="757" spans="2:2">
      <c r="B757" s="493"/>
    </row>
    <row r="758" spans="2:2">
      <c r="B758" s="493"/>
    </row>
    <row r="759" spans="2:2">
      <c r="B759" s="493"/>
    </row>
    <row r="760" spans="2:2">
      <c r="B760" s="493"/>
    </row>
    <row r="761" spans="2:2">
      <c r="B761" s="493"/>
    </row>
    <row r="762" spans="2:2">
      <c r="B762" s="493"/>
    </row>
    <row r="763" spans="2:2">
      <c r="B763" s="493"/>
    </row>
    <row r="764" spans="2:2">
      <c r="B764" s="493"/>
    </row>
    <row r="765" spans="2:2">
      <c r="B765" s="493"/>
    </row>
    <row r="766" spans="2:2">
      <c r="B766" s="493"/>
    </row>
    <row r="767" spans="2:2">
      <c r="B767" s="493"/>
    </row>
    <row r="768" spans="2:2">
      <c r="B768" s="493"/>
    </row>
    <row r="769" spans="2:2">
      <c r="B769" s="493"/>
    </row>
    <row r="770" spans="2:2">
      <c r="B770" s="493"/>
    </row>
    <row r="771" spans="2:2">
      <c r="B771" s="493"/>
    </row>
    <row r="772" spans="2:2">
      <c r="B772" s="493"/>
    </row>
    <row r="773" spans="2:2">
      <c r="B773" s="493"/>
    </row>
    <row r="774" spans="2:2">
      <c r="B774" s="493"/>
    </row>
    <row r="775" spans="2:2">
      <c r="B775" s="493"/>
    </row>
    <row r="776" spans="2:2">
      <c r="B776" s="493"/>
    </row>
    <row r="777" spans="2:2">
      <c r="B777" s="493"/>
    </row>
    <row r="778" spans="2:2">
      <c r="B778" s="493"/>
    </row>
    <row r="779" spans="2:2">
      <c r="B779" s="493"/>
    </row>
    <row r="780" spans="2:2">
      <c r="B780" s="493"/>
    </row>
    <row r="781" spans="2:2">
      <c r="B781" s="493"/>
    </row>
    <row r="782" spans="2:2">
      <c r="B782" s="493"/>
    </row>
    <row r="783" spans="2:2">
      <c r="B783" s="493"/>
    </row>
    <row r="784" spans="2:2">
      <c r="B784" s="493"/>
    </row>
    <row r="785" spans="2:2">
      <c r="B785" s="493"/>
    </row>
    <row r="786" spans="2:2">
      <c r="B786" s="493"/>
    </row>
    <row r="787" spans="2:2">
      <c r="B787" s="493"/>
    </row>
    <row r="788" spans="2:2">
      <c r="B788" s="493"/>
    </row>
    <row r="789" spans="2:2">
      <c r="B789" s="493"/>
    </row>
    <row r="790" spans="2:2">
      <c r="B790" s="493"/>
    </row>
    <row r="791" spans="2:2">
      <c r="B791" s="493"/>
    </row>
    <row r="792" spans="2:2">
      <c r="B792" s="493"/>
    </row>
    <row r="793" spans="2:2">
      <c r="B793" s="493"/>
    </row>
    <row r="794" spans="2:2">
      <c r="B794" s="493"/>
    </row>
    <row r="795" spans="2:2">
      <c r="B795" s="493"/>
    </row>
    <row r="796" spans="2:2">
      <c r="B796" s="493"/>
    </row>
    <row r="797" spans="2:2">
      <c r="B797" s="493"/>
    </row>
    <row r="798" spans="2:2">
      <c r="B798" s="493"/>
    </row>
    <row r="799" spans="2:2">
      <c r="B799" s="493"/>
    </row>
    <row r="800" spans="2:2">
      <c r="B800" s="493"/>
    </row>
    <row r="801" spans="2:2">
      <c r="B801" s="493"/>
    </row>
    <row r="802" spans="2:2">
      <c r="B802" s="493"/>
    </row>
    <row r="803" spans="2:2">
      <c r="B803" s="493"/>
    </row>
    <row r="804" spans="2:2">
      <c r="B804" s="493"/>
    </row>
    <row r="805" spans="2:2">
      <c r="B805" s="493"/>
    </row>
    <row r="806" spans="2:2">
      <c r="B806" s="493"/>
    </row>
    <row r="807" spans="2:2">
      <c r="B807" s="493"/>
    </row>
    <row r="808" spans="2:2">
      <c r="B808" s="493"/>
    </row>
    <row r="809" spans="2:2">
      <c r="B809" s="493"/>
    </row>
    <row r="810" spans="2:2">
      <c r="B810" s="493"/>
    </row>
    <row r="811" spans="2:2">
      <c r="B811" s="493"/>
    </row>
    <row r="812" spans="2:2">
      <c r="B812" s="493"/>
    </row>
    <row r="813" spans="2:2">
      <c r="B813" s="493"/>
    </row>
    <row r="814" spans="2:2">
      <c r="B814" s="493"/>
    </row>
    <row r="815" spans="2:2">
      <c r="B815" s="493"/>
    </row>
    <row r="816" spans="2:2">
      <c r="B816" s="493"/>
    </row>
    <row r="817" spans="2:2">
      <c r="B817" s="493"/>
    </row>
    <row r="818" spans="2:2">
      <c r="B818" s="493"/>
    </row>
    <row r="819" spans="2:2">
      <c r="B819" s="493"/>
    </row>
    <row r="820" spans="2:2">
      <c r="B820" s="493"/>
    </row>
    <row r="821" spans="2:2">
      <c r="B821" s="493"/>
    </row>
    <row r="822" spans="2:2">
      <c r="B822" s="493"/>
    </row>
  </sheetData>
  <mergeCells count="1">
    <mergeCell ref="A1:B1"/>
  </mergeCells>
  <pageMargins left="0.75" right="0.75" top="1" bottom="1" header="0.511805555555556" footer="0.511805555555556"/>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H91"/>
  <sheetViews>
    <sheetView showZeros="0" view="pageBreakPreview" zoomScale="90" zoomScaleNormal="100" zoomScaleSheetLayoutView="90" workbookViewId="0">
      <selection activeCell="B8" sqref="B8:B9"/>
    </sheetView>
  </sheetViews>
  <sheetFormatPr defaultColWidth="9" defaultRowHeight="15.75"/>
  <cols>
    <col min="1" max="1" width="40.35" style="464" customWidth="1"/>
    <col min="2" max="2" width="15.625" style="464" customWidth="1"/>
    <col min="3" max="3" width="40.35" style="464" customWidth="1"/>
    <col min="4" max="4" width="15.625" style="464" customWidth="1"/>
    <col min="5" max="16384" width="9" style="464"/>
  </cols>
  <sheetData>
    <row r="1" s="458" customFormat="1" ht="24" customHeight="1" spans="1:242">
      <c r="A1" s="465"/>
      <c r="B1" s="466"/>
      <c r="C1" s="466"/>
      <c r="D1" s="466"/>
      <c r="E1" s="466"/>
      <c r="F1" s="466"/>
      <c r="G1" s="466"/>
      <c r="H1" s="466"/>
      <c r="I1" s="466"/>
      <c r="J1" s="466"/>
      <c r="K1" s="466"/>
      <c r="L1" s="466"/>
      <c r="M1" s="466"/>
      <c r="N1" s="466"/>
      <c r="O1" s="466"/>
      <c r="P1" s="466"/>
      <c r="Q1" s="466"/>
      <c r="R1" s="466"/>
      <c r="S1" s="466"/>
      <c r="T1" s="466"/>
      <c r="U1" s="466"/>
      <c r="V1" s="466"/>
      <c r="W1" s="466"/>
      <c r="X1" s="466"/>
      <c r="Y1" s="466"/>
      <c r="Z1" s="466"/>
      <c r="AA1" s="466"/>
      <c r="AB1" s="466"/>
      <c r="AC1" s="466"/>
      <c r="AD1" s="466"/>
      <c r="AE1" s="466"/>
      <c r="AF1" s="466"/>
      <c r="AG1" s="466"/>
      <c r="AH1" s="466"/>
      <c r="AI1" s="466"/>
      <c r="AJ1" s="466"/>
      <c r="AK1" s="466"/>
      <c r="AL1" s="466"/>
      <c r="AM1" s="466"/>
      <c r="AN1" s="466"/>
      <c r="AO1" s="466"/>
      <c r="AP1" s="466"/>
      <c r="AQ1" s="466"/>
      <c r="AR1" s="466"/>
      <c r="AS1" s="466"/>
      <c r="AT1" s="466"/>
      <c r="AU1" s="466"/>
      <c r="AV1" s="466"/>
      <c r="AW1" s="466"/>
      <c r="AX1" s="466"/>
      <c r="AY1" s="466"/>
      <c r="AZ1" s="466"/>
      <c r="BA1" s="466"/>
      <c r="BB1" s="466"/>
      <c r="BC1" s="466"/>
      <c r="BD1" s="466"/>
      <c r="BE1" s="466"/>
      <c r="BF1" s="466"/>
      <c r="BG1" s="466"/>
      <c r="BH1" s="466"/>
      <c r="BI1" s="466"/>
      <c r="BJ1" s="466"/>
      <c r="BK1" s="466"/>
      <c r="BL1" s="466"/>
      <c r="BM1" s="466"/>
      <c r="BN1" s="466"/>
      <c r="BO1" s="466"/>
      <c r="BP1" s="466"/>
      <c r="BQ1" s="466"/>
      <c r="BR1" s="466"/>
      <c r="BS1" s="466"/>
      <c r="BT1" s="466"/>
      <c r="BU1" s="466"/>
      <c r="BV1" s="466"/>
      <c r="BW1" s="466"/>
      <c r="BX1" s="466"/>
      <c r="BY1" s="466"/>
      <c r="BZ1" s="466"/>
      <c r="CA1" s="466"/>
      <c r="CB1" s="466"/>
      <c r="CC1" s="466"/>
      <c r="CD1" s="466"/>
      <c r="CE1" s="466"/>
      <c r="CF1" s="466"/>
      <c r="CG1" s="466"/>
      <c r="CH1" s="466"/>
      <c r="CI1" s="466"/>
      <c r="CJ1" s="466"/>
      <c r="CK1" s="466"/>
      <c r="CL1" s="466"/>
      <c r="CM1" s="466"/>
      <c r="CN1" s="466"/>
      <c r="CO1" s="466"/>
      <c r="CP1" s="466"/>
      <c r="CQ1" s="466"/>
      <c r="CR1" s="466"/>
      <c r="CS1" s="466"/>
      <c r="CT1" s="466"/>
      <c r="CU1" s="466"/>
      <c r="CV1" s="466"/>
      <c r="CW1" s="466"/>
      <c r="CX1" s="466"/>
      <c r="CY1" s="466"/>
      <c r="CZ1" s="466"/>
      <c r="DA1" s="466"/>
      <c r="DB1" s="466"/>
      <c r="DC1" s="466"/>
      <c r="DD1" s="466"/>
      <c r="DE1" s="466"/>
      <c r="DF1" s="466"/>
      <c r="DG1" s="466"/>
      <c r="DH1" s="466"/>
      <c r="DI1" s="466"/>
      <c r="DJ1" s="466"/>
      <c r="DK1" s="466"/>
      <c r="DL1" s="466"/>
      <c r="DM1" s="466"/>
      <c r="DN1" s="466"/>
      <c r="DO1" s="466"/>
      <c r="DP1" s="466"/>
      <c r="DQ1" s="466"/>
      <c r="DR1" s="466"/>
      <c r="DS1" s="466"/>
      <c r="DT1" s="466"/>
      <c r="DU1" s="466"/>
      <c r="DV1" s="466"/>
      <c r="DW1" s="466"/>
      <c r="DX1" s="466"/>
      <c r="DY1" s="466"/>
      <c r="DZ1" s="466"/>
      <c r="EA1" s="466"/>
      <c r="EB1" s="466"/>
      <c r="EC1" s="466"/>
      <c r="ED1" s="466"/>
      <c r="EE1" s="466"/>
      <c r="EF1" s="466"/>
      <c r="EG1" s="466"/>
      <c r="EH1" s="466"/>
      <c r="EI1" s="466"/>
      <c r="EJ1" s="466"/>
      <c r="EK1" s="466"/>
      <c r="EL1" s="466"/>
      <c r="EM1" s="466"/>
      <c r="EN1" s="466"/>
      <c r="EO1" s="466"/>
      <c r="EP1" s="466"/>
      <c r="EQ1" s="466"/>
      <c r="ER1" s="466"/>
      <c r="ES1" s="466"/>
      <c r="ET1" s="466"/>
      <c r="EU1" s="466"/>
      <c r="EV1" s="466"/>
      <c r="EW1" s="466"/>
      <c r="EX1" s="466"/>
      <c r="EY1" s="466"/>
      <c r="EZ1" s="466"/>
      <c r="FA1" s="466"/>
      <c r="FB1" s="466"/>
      <c r="FC1" s="466"/>
      <c r="FD1" s="466"/>
      <c r="FE1" s="466"/>
      <c r="FF1" s="466"/>
      <c r="FG1" s="466"/>
      <c r="FH1" s="466"/>
      <c r="FI1" s="466"/>
      <c r="FJ1" s="466"/>
      <c r="FK1" s="466"/>
      <c r="FL1" s="466"/>
      <c r="FM1" s="466"/>
      <c r="FN1" s="466"/>
      <c r="FO1" s="466"/>
      <c r="FP1" s="466"/>
      <c r="FQ1" s="466"/>
      <c r="FR1" s="466"/>
      <c r="FS1" s="466"/>
      <c r="FT1" s="466"/>
      <c r="FU1" s="466"/>
      <c r="FV1" s="466"/>
      <c r="FW1" s="466"/>
      <c r="FX1" s="466"/>
      <c r="FY1" s="466"/>
      <c r="FZ1" s="466"/>
      <c r="GA1" s="466"/>
      <c r="GB1" s="466"/>
      <c r="GC1" s="466"/>
      <c r="GD1" s="466"/>
      <c r="GE1" s="466"/>
      <c r="GF1" s="466"/>
      <c r="GG1" s="466"/>
      <c r="GH1" s="466"/>
      <c r="GI1" s="466"/>
      <c r="GJ1" s="466"/>
      <c r="GK1" s="466"/>
      <c r="GL1" s="466"/>
      <c r="GM1" s="466"/>
      <c r="GN1" s="466"/>
      <c r="GO1" s="466"/>
      <c r="GP1" s="466"/>
      <c r="GQ1" s="466"/>
      <c r="GR1" s="466"/>
      <c r="GS1" s="466"/>
      <c r="GT1" s="466"/>
      <c r="GU1" s="466"/>
      <c r="GV1" s="466"/>
      <c r="GW1" s="466"/>
      <c r="GX1" s="466"/>
      <c r="GY1" s="466"/>
      <c r="GZ1" s="466"/>
      <c r="HA1" s="466"/>
      <c r="HB1" s="466"/>
      <c r="HC1" s="466"/>
      <c r="HD1" s="466"/>
      <c r="HE1" s="466"/>
      <c r="HF1" s="466"/>
      <c r="HG1" s="466"/>
      <c r="HH1" s="466"/>
      <c r="HI1" s="466"/>
      <c r="HJ1" s="466"/>
      <c r="HK1" s="466"/>
      <c r="HL1" s="466"/>
      <c r="HM1" s="466"/>
      <c r="HN1" s="466"/>
      <c r="HO1" s="466"/>
      <c r="HP1" s="466"/>
      <c r="HQ1" s="466"/>
      <c r="HR1" s="466"/>
      <c r="HS1" s="466"/>
      <c r="HT1" s="466"/>
      <c r="HU1" s="466"/>
      <c r="HV1" s="466"/>
      <c r="HW1" s="466"/>
      <c r="HX1" s="466"/>
      <c r="HY1" s="466"/>
      <c r="HZ1" s="466"/>
      <c r="IA1" s="466"/>
      <c r="IB1" s="466"/>
      <c r="IC1" s="466"/>
      <c r="ID1" s="466"/>
      <c r="IE1" s="466"/>
      <c r="IF1" s="466"/>
      <c r="IG1" s="466"/>
      <c r="IH1" s="466"/>
    </row>
    <row r="2" s="459" customFormat="1" ht="42" customHeight="1" spans="1:4">
      <c r="A2" s="467" t="s">
        <v>457</v>
      </c>
      <c r="B2" s="468"/>
      <c r="C2" s="468"/>
      <c r="D2" s="468"/>
    </row>
    <row r="3" s="460" customFormat="1" ht="27" customHeight="1" spans="2:4">
      <c r="B3" s="197"/>
      <c r="C3" s="197"/>
      <c r="D3" s="197" t="s">
        <v>3</v>
      </c>
    </row>
    <row r="4" s="461" customFormat="1" ht="26" customHeight="1" spans="1:242">
      <c r="A4" s="469" t="s">
        <v>458</v>
      </c>
      <c r="B4" s="470" t="s">
        <v>5</v>
      </c>
      <c r="C4" s="198" t="s">
        <v>459</v>
      </c>
      <c r="D4" s="471" t="s">
        <v>5</v>
      </c>
      <c r="E4" s="464"/>
      <c r="G4" s="464"/>
      <c r="H4" s="464"/>
      <c r="I4" s="464"/>
      <c r="J4" s="464"/>
      <c r="K4" s="464"/>
      <c r="L4" s="464"/>
      <c r="M4" s="464"/>
      <c r="N4" s="464"/>
      <c r="O4" s="464"/>
      <c r="P4" s="464"/>
      <c r="Q4" s="464"/>
      <c r="R4" s="464"/>
      <c r="S4" s="464"/>
      <c r="T4" s="464"/>
      <c r="U4" s="464"/>
      <c r="V4" s="464"/>
      <c r="W4" s="464"/>
      <c r="X4" s="464"/>
      <c r="Y4" s="464"/>
      <c r="Z4" s="464"/>
      <c r="AA4" s="464"/>
      <c r="AB4" s="464"/>
      <c r="AC4" s="464"/>
      <c r="AD4" s="464"/>
      <c r="AE4" s="464"/>
      <c r="AF4" s="464"/>
      <c r="AG4" s="464"/>
      <c r="AH4" s="464"/>
      <c r="AI4" s="464"/>
      <c r="AJ4" s="464"/>
      <c r="AK4" s="464"/>
      <c r="AL4" s="464"/>
      <c r="AM4" s="464"/>
      <c r="AN4" s="464"/>
      <c r="AO4" s="464"/>
      <c r="AP4" s="464"/>
      <c r="AQ4" s="464"/>
      <c r="AR4" s="464"/>
      <c r="AS4" s="464"/>
      <c r="AT4" s="464"/>
      <c r="AU4" s="464"/>
      <c r="AV4" s="464"/>
      <c r="AW4" s="464"/>
      <c r="AX4" s="464"/>
      <c r="AY4" s="464"/>
      <c r="AZ4" s="464"/>
      <c r="BA4" s="464"/>
      <c r="BB4" s="464"/>
      <c r="BC4" s="464"/>
      <c r="BD4" s="464"/>
      <c r="BE4" s="464"/>
      <c r="BF4" s="464"/>
      <c r="BG4" s="464"/>
      <c r="BH4" s="464"/>
      <c r="BI4" s="464"/>
      <c r="BJ4" s="464"/>
      <c r="BK4" s="464"/>
      <c r="BL4" s="464"/>
      <c r="BM4" s="464"/>
      <c r="BN4" s="464"/>
      <c r="BO4" s="464"/>
      <c r="BP4" s="464"/>
      <c r="BQ4" s="464"/>
      <c r="BR4" s="464"/>
      <c r="BS4" s="464"/>
      <c r="BT4" s="464"/>
      <c r="BU4" s="464"/>
      <c r="BV4" s="464"/>
      <c r="BW4" s="464"/>
      <c r="BX4" s="464"/>
      <c r="BY4" s="464"/>
      <c r="BZ4" s="464"/>
      <c r="CA4" s="464"/>
      <c r="CB4" s="464"/>
      <c r="CC4" s="464"/>
      <c r="CD4" s="464"/>
      <c r="CE4" s="464"/>
      <c r="CF4" s="464"/>
      <c r="CG4" s="464"/>
      <c r="CH4" s="464"/>
      <c r="CI4" s="464"/>
      <c r="CJ4" s="464"/>
      <c r="CK4" s="464"/>
      <c r="CL4" s="464"/>
      <c r="CM4" s="464"/>
      <c r="CN4" s="464"/>
      <c r="CO4" s="464"/>
      <c r="CP4" s="464"/>
      <c r="CQ4" s="464"/>
      <c r="CR4" s="464"/>
      <c r="CS4" s="464"/>
      <c r="CT4" s="464"/>
      <c r="CU4" s="464"/>
      <c r="CV4" s="464"/>
      <c r="CW4" s="464"/>
      <c r="CX4" s="464"/>
      <c r="CY4" s="464"/>
      <c r="CZ4" s="464"/>
      <c r="DA4" s="464"/>
      <c r="DB4" s="464"/>
      <c r="DC4" s="464"/>
      <c r="DD4" s="464"/>
      <c r="DE4" s="464"/>
      <c r="DF4" s="464"/>
      <c r="DG4" s="464"/>
      <c r="DH4" s="464"/>
      <c r="DI4" s="464"/>
      <c r="DJ4" s="464"/>
      <c r="DK4" s="464"/>
      <c r="DL4" s="464"/>
      <c r="DM4" s="464"/>
      <c r="DN4" s="464"/>
      <c r="DO4" s="464"/>
      <c r="DP4" s="464"/>
      <c r="DQ4" s="464"/>
      <c r="DR4" s="464"/>
      <c r="DS4" s="464"/>
      <c r="DT4" s="464"/>
      <c r="DU4" s="464"/>
      <c r="DV4" s="464"/>
      <c r="DW4" s="464"/>
      <c r="DX4" s="464"/>
      <c r="DY4" s="464"/>
      <c r="DZ4" s="464"/>
      <c r="EA4" s="464"/>
      <c r="EB4" s="464"/>
      <c r="EC4" s="464"/>
      <c r="ED4" s="464"/>
      <c r="EE4" s="464"/>
      <c r="EF4" s="464"/>
      <c r="EG4" s="464"/>
      <c r="EH4" s="464"/>
      <c r="EI4" s="464"/>
      <c r="EJ4" s="464"/>
      <c r="EK4" s="464"/>
      <c r="EL4" s="464"/>
      <c r="EM4" s="464"/>
      <c r="EN4" s="464"/>
      <c r="EO4" s="464"/>
      <c r="EP4" s="464"/>
      <c r="EQ4" s="464"/>
      <c r="ER4" s="464"/>
      <c r="ES4" s="464"/>
      <c r="ET4" s="464"/>
      <c r="EU4" s="464"/>
      <c r="EV4" s="464"/>
      <c r="EW4" s="464"/>
      <c r="EX4" s="464"/>
      <c r="EY4" s="464"/>
      <c r="EZ4" s="464"/>
      <c r="FA4" s="464"/>
      <c r="FB4" s="464"/>
      <c r="FC4" s="464"/>
      <c r="FD4" s="464"/>
      <c r="FE4" s="464"/>
      <c r="FF4" s="464"/>
      <c r="FG4" s="464"/>
      <c r="FH4" s="464"/>
      <c r="FI4" s="464"/>
      <c r="FJ4" s="464"/>
      <c r="FK4" s="464"/>
      <c r="FL4" s="464"/>
      <c r="FM4" s="464"/>
      <c r="FN4" s="464"/>
      <c r="FO4" s="464"/>
      <c r="FP4" s="464"/>
      <c r="FQ4" s="464"/>
      <c r="FR4" s="464"/>
      <c r="FS4" s="464"/>
      <c r="FT4" s="464"/>
      <c r="FU4" s="464"/>
      <c r="FV4" s="464"/>
      <c r="FW4" s="464"/>
      <c r="FX4" s="464"/>
      <c r="FY4" s="464"/>
      <c r="FZ4" s="464"/>
      <c r="GA4" s="464"/>
      <c r="GB4" s="464"/>
      <c r="GC4" s="464"/>
      <c r="GD4" s="464"/>
      <c r="GE4" s="464"/>
      <c r="GF4" s="464"/>
      <c r="GG4" s="464"/>
      <c r="GH4" s="464"/>
      <c r="GI4" s="464"/>
      <c r="GJ4" s="464"/>
      <c r="GK4" s="464"/>
      <c r="GL4" s="464"/>
      <c r="GM4" s="464"/>
      <c r="GN4" s="464"/>
      <c r="GO4" s="464"/>
      <c r="GP4" s="464"/>
      <c r="GQ4" s="464"/>
      <c r="GR4" s="464"/>
      <c r="GS4" s="464"/>
      <c r="GT4" s="464"/>
      <c r="GU4" s="464"/>
      <c r="GV4" s="464"/>
      <c r="GW4" s="464"/>
      <c r="GX4" s="464"/>
      <c r="GY4" s="464"/>
      <c r="GZ4" s="464"/>
      <c r="HA4" s="464"/>
      <c r="HB4" s="464"/>
      <c r="HC4" s="464"/>
      <c r="HD4" s="464"/>
      <c r="HE4" s="464"/>
      <c r="HF4" s="464"/>
      <c r="HG4" s="464"/>
      <c r="HH4" s="464"/>
      <c r="HI4" s="464"/>
      <c r="HJ4" s="464"/>
      <c r="HK4" s="464"/>
      <c r="HL4" s="464"/>
      <c r="HM4" s="464"/>
      <c r="HN4" s="464"/>
      <c r="HO4" s="464"/>
      <c r="HP4" s="464"/>
      <c r="HQ4" s="464"/>
      <c r="HR4" s="464"/>
      <c r="HS4" s="464"/>
      <c r="HT4" s="464"/>
      <c r="HU4" s="464"/>
      <c r="HV4" s="464"/>
      <c r="HW4" s="464"/>
      <c r="HX4" s="464"/>
      <c r="HY4" s="464"/>
      <c r="HZ4" s="464"/>
      <c r="IA4" s="464"/>
      <c r="IB4" s="464"/>
      <c r="IC4" s="464"/>
      <c r="ID4" s="464"/>
      <c r="IE4" s="464"/>
      <c r="IF4" s="464"/>
      <c r="IG4" s="464"/>
      <c r="IH4" s="464"/>
    </row>
    <row r="5" s="462" customFormat="1" ht="24" customHeight="1" spans="1:6">
      <c r="A5" s="472" t="s">
        <v>69</v>
      </c>
      <c r="B5" s="311">
        <v>110000</v>
      </c>
      <c r="C5" s="472" t="s">
        <v>70</v>
      </c>
      <c r="D5" s="473">
        <v>169752</v>
      </c>
      <c r="F5" s="464"/>
    </row>
    <row r="6" s="462" customFormat="1" ht="24" customHeight="1" spans="1:4">
      <c r="A6" s="472" t="s">
        <v>71</v>
      </c>
      <c r="B6" s="311">
        <v>70478</v>
      </c>
      <c r="C6" s="472" t="s">
        <v>72</v>
      </c>
      <c r="D6" s="473">
        <f>D10+D19+D28</f>
        <v>10726</v>
      </c>
    </row>
    <row r="7" s="462" customFormat="1" ht="24" customHeight="1" spans="1:4">
      <c r="A7" s="474" t="s">
        <v>73</v>
      </c>
      <c r="B7" s="311">
        <v>48119</v>
      </c>
      <c r="C7" s="474" t="s">
        <v>460</v>
      </c>
      <c r="D7" s="473"/>
    </row>
    <row r="8" s="462" customFormat="1" ht="24" customHeight="1" spans="1:4">
      <c r="A8" s="475" t="s">
        <v>77</v>
      </c>
      <c r="B8" s="206">
        <f>B7-B9</f>
        <v>44636</v>
      </c>
      <c r="C8" s="475" t="s">
        <v>461</v>
      </c>
      <c r="D8" s="476"/>
    </row>
    <row r="9" s="462" customFormat="1" ht="24" customHeight="1" spans="1:4">
      <c r="A9" s="475" t="s">
        <v>79</v>
      </c>
      <c r="B9" s="206">
        <v>3483</v>
      </c>
      <c r="C9" s="475" t="s">
        <v>462</v>
      </c>
      <c r="D9" s="476"/>
    </row>
    <row r="10" s="462" customFormat="1" ht="24" customHeight="1" spans="1:4">
      <c r="A10" s="474" t="s">
        <v>463</v>
      </c>
      <c r="B10" s="206"/>
      <c r="C10" s="474" t="s">
        <v>74</v>
      </c>
      <c r="D10" s="473">
        <v>9596</v>
      </c>
    </row>
    <row r="11" s="462" customFormat="1" ht="24" customHeight="1" spans="1:4">
      <c r="A11" s="475" t="s">
        <v>464</v>
      </c>
      <c r="B11" s="206"/>
      <c r="C11" s="475" t="s">
        <v>76</v>
      </c>
      <c r="D11" s="476">
        <v>139</v>
      </c>
    </row>
    <row r="12" s="462" customFormat="1" ht="24" customHeight="1" spans="1:4">
      <c r="A12" s="475" t="s">
        <v>465</v>
      </c>
      <c r="B12" s="206"/>
      <c r="C12" s="475" t="s">
        <v>78</v>
      </c>
      <c r="D12" s="476">
        <v>9457</v>
      </c>
    </row>
    <row r="13" s="462" customFormat="1" ht="24" customHeight="1" spans="1:4">
      <c r="A13" s="474" t="s">
        <v>81</v>
      </c>
      <c r="B13" s="311">
        <v>15000</v>
      </c>
      <c r="C13" s="477" t="s">
        <v>80</v>
      </c>
      <c r="D13" s="206"/>
    </row>
    <row r="14" s="462" customFormat="1" ht="24" customHeight="1" spans="1:4">
      <c r="A14" s="474" t="s">
        <v>83</v>
      </c>
      <c r="B14" s="311">
        <v>1359</v>
      </c>
      <c r="C14" s="474" t="s">
        <v>466</v>
      </c>
      <c r="D14" s="473"/>
    </row>
    <row r="15" s="462" customFormat="1" ht="24" customHeight="1" spans="1:4">
      <c r="A15" s="475" t="s">
        <v>85</v>
      </c>
      <c r="B15" s="476">
        <v>0</v>
      </c>
      <c r="C15" s="475" t="s">
        <v>467</v>
      </c>
      <c r="D15" s="476"/>
    </row>
    <row r="16" s="462" customFormat="1" ht="24" customHeight="1" spans="1:4">
      <c r="A16" s="475" t="s">
        <v>87</v>
      </c>
      <c r="B16" s="476">
        <v>1359</v>
      </c>
      <c r="C16" s="475" t="s">
        <v>468</v>
      </c>
      <c r="D16" s="476"/>
    </row>
    <row r="17" s="462" customFormat="1" ht="24" customHeight="1" spans="1:4">
      <c r="A17" s="475" t="s">
        <v>89</v>
      </c>
      <c r="B17" s="476"/>
      <c r="C17" s="475" t="s">
        <v>469</v>
      </c>
      <c r="D17" s="476"/>
    </row>
    <row r="18" s="462" customFormat="1" ht="24" customHeight="1" spans="1:4">
      <c r="A18" s="477" t="s">
        <v>91</v>
      </c>
      <c r="B18" s="476"/>
      <c r="C18" s="475" t="s">
        <v>470</v>
      </c>
      <c r="D18" s="476"/>
    </row>
    <row r="19" s="462" customFormat="1" ht="24" customHeight="1" spans="1:8">
      <c r="A19" s="475" t="s">
        <v>93</v>
      </c>
      <c r="B19" s="476"/>
      <c r="C19" s="477" t="s">
        <v>82</v>
      </c>
      <c r="D19" s="473">
        <v>600</v>
      </c>
      <c r="G19" s="486"/>
      <c r="H19" s="487"/>
    </row>
    <row r="20" s="462" customFormat="1" ht="24" customHeight="1" spans="1:8">
      <c r="A20" s="475" t="s">
        <v>95</v>
      </c>
      <c r="B20" s="476"/>
      <c r="C20" s="478" t="s">
        <v>84</v>
      </c>
      <c r="D20" s="476">
        <v>600</v>
      </c>
      <c r="G20" s="488"/>
      <c r="H20" s="487"/>
    </row>
    <row r="21" s="462" customFormat="1" ht="24" customHeight="1" spans="1:8">
      <c r="A21" s="475" t="s">
        <v>97</v>
      </c>
      <c r="B21" s="476"/>
      <c r="C21" s="478" t="s">
        <v>86</v>
      </c>
      <c r="D21" s="476"/>
      <c r="G21" s="488"/>
      <c r="H21" s="487"/>
    </row>
    <row r="22" s="462" customFormat="1" ht="24" customHeight="1" spans="1:8">
      <c r="A22" s="475" t="s">
        <v>99</v>
      </c>
      <c r="B22" s="476"/>
      <c r="C22" s="478" t="s">
        <v>88</v>
      </c>
      <c r="D22" s="476"/>
      <c r="G22" s="488"/>
      <c r="H22" s="487"/>
    </row>
    <row r="23" s="462" customFormat="1" ht="24" customHeight="1" spans="1:8">
      <c r="A23" s="474" t="s">
        <v>101</v>
      </c>
      <c r="B23" s="476"/>
      <c r="C23" s="478" t="s">
        <v>90</v>
      </c>
      <c r="D23" s="476"/>
      <c r="G23" s="488"/>
      <c r="H23" s="487"/>
    </row>
    <row r="24" s="463" customFormat="1" ht="24" customHeight="1" spans="1:4">
      <c r="A24" s="478" t="s">
        <v>103</v>
      </c>
      <c r="B24" s="476"/>
      <c r="C24" s="477" t="s">
        <v>92</v>
      </c>
      <c r="D24" s="311"/>
    </row>
    <row r="25" s="462" customFormat="1" ht="24" customHeight="1" spans="1:4">
      <c r="A25" s="478" t="s">
        <v>105</v>
      </c>
      <c r="B25" s="479"/>
      <c r="C25" s="477" t="s">
        <v>94</v>
      </c>
      <c r="D25" s="206"/>
    </row>
    <row r="26" s="462" customFormat="1" ht="24" customHeight="1" spans="1:4">
      <c r="A26" s="478" t="s">
        <v>107</v>
      </c>
      <c r="B26" s="479"/>
      <c r="C26" s="477" t="s">
        <v>96</v>
      </c>
      <c r="D26" s="473"/>
    </row>
    <row r="27" s="462" customFormat="1" ht="24" customHeight="1" spans="1:4">
      <c r="A27" s="478" t="s">
        <v>109</v>
      </c>
      <c r="B27" s="479"/>
      <c r="C27" s="477" t="s">
        <v>98</v>
      </c>
      <c r="D27" s="476"/>
    </row>
    <row r="28" s="462" customFormat="1" ht="24" customHeight="1" spans="1:4">
      <c r="A28" s="474" t="s">
        <v>110</v>
      </c>
      <c r="B28" s="311">
        <v>6000</v>
      </c>
      <c r="C28" s="310" t="s">
        <v>100</v>
      </c>
      <c r="D28" s="480">
        <v>530</v>
      </c>
    </row>
    <row r="29" ht="24" customHeight="1" spans="1:4">
      <c r="A29" s="474" t="s">
        <v>111</v>
      </c>
      <c r="B29" s="479"/>
      <c r="C29" s="477" t="s">
        <v>102</v>
      </c>
      <c r="D29" s="481"/>
    </row>
    <row r="30" ht="24" customHeight="1" spans="1:4">
      <c r="A30" s="474" t="s">
        <v>112</v>
      </c>
      <c r="B30" s="311"/>
      <c r="C30" s="478" t="s">
        <v>104</v>
      </c>
      <c r="D30" s="481"/>
    </row>
    <row r="31" ht="24" customHeight="1" spans="1:4">
      <c r="A31" s="477" t="s">
        <v>113</v>
      </c>
      <c r="B31" s="206"/>
      <c r="C31" s="478" t="s">
        <v>106</v>
      </c>
      <c r="D31" s="481"/>
    </row>
    <row r="32" ht="24" customHeight="1" spans="1:4">
      <c r="A32" s="482"/>
      <c r="B32" s="206"/>
      <c r="C32" s="478" t="s">
        <v>108</v>
      </c>
      <c r="D32" s="483"/>
    </row>
    <row r="33" ht="24" customHeight="1" spans="1:4">
      <c r="A33" s="482"/>
      <c r="B33" s="206"/>
      <c r="C33" s="482"/>
      <c r="D33" s="313"/>
    </row>
    <row r="34" ht="24" customHeight="1" spans="1:4">
      <c r="A34" s="482"/>
      <c r="B34" s="313"/>
      <c r="C34" s="482"/>
      <c r="D34" s="313"/>
    </row>
    <row r="35" ht="24" customHeight="1" spans="1:4">
      <c r="A35" s="484"/>
      <c r="B35" s="313"/>
      <c r="C35" s="482"/>
      <c r="D35" s="313"/>
    </row>
    <row r="36" ht="24" customHeight="1" spans="1:4">
      <c r="A36" s="208" t="s">
        <v>114</v>
      </c>
      <c r="B36" s="311">
        <v>180478</v>
      </c>
      <c r="C36" s="208" t="s">
        <v>115</v>
      </c>
      <c r="D36" s="311">
        <f>D5+D6</f>
        <v>180478</v>
      </c>
    </row>
    <row r="37" ht="24" customHeight="1" spans="2:2">
      <c r="B37" s="485"/>
    </row>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sheetData>
  <mergeCells count="1">
    <mergeCell ref="A2:D2"/>
  </mergeCells>
  <printOptions horizontalCentered="1"/>
  <pageMargins left="0.590277777777778" right="0.590277777777778" top="0.786805555555556" bottom="0.786805555555556" header="0.5" footer="0.5"/>
  <pageSetup paperSize="9" scale="73"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20"/>
  <sheetViews>
    <sheetView showGridLines="0" showZeros="0" tabSelected="1" view="pageBreakPreview" zoomScaleNormal="100" zoomScaleSheetLayoutView="100" topLeftCell="A15" workbookViewId="0">
      <selection activeCell="B4" sqref="B4"/>
    </sheetView>
  </sheetViews>
  <sheetFormatPr defaultColWidth="9" defaultRowHeight="20.25"/>
  <cols>
    <col min="1" max="1" width="49.375" style="431" customWidth="1"/>
    <col min="2" max="2" width="31.375" style="431" customWidth="1"/>
    <col min="3" max="3" width="16" style="429" customWidth="1"/>
    <col min="4" max="7" width="9" style="429"/>
    <col min="8" max="8" width="23.125" style="432" customWidth="1"/>
    <col min="9" max="10" width="19" style="432" customWidth="1"/>
    <col min="11" max="12" width="9" style="429"/>
    <col min="13" max="13" width="11.5" style="429"/>
    <col min="14" max="15" width="9" style="429"/>
    <col min="16" max="16" width="20.125" style="429" customWidth="1"/>
    <col min="17" max="16384" width="9" style="429"/>
  </cols>
  <sheetData>
    <row r="1" s="427" customFormat="1" ht="60" customHeight="1" spans="1:10">
      <c r="A1" s="433" t="s">
        <v>471</v>
      </c>
      <c r="B1" s="433"/>
      <c r="H1" s="445"/>
      <c r="I1" s="445"/>
      <c r="J1" s="445"/>
    </row>
    <row r="2" s="428" customFormat="1" ht="27" customHeight="1" spans="1:10">
      <c r="A2" s="434"/>
      <c r="B2" s="435" t="s">
        <v>3</v>
      </c>
      <c r="H2" s="446"/>
      <c r="I2" s="446"/>
      <c r="J2" s="446"/>
    </row>
    <row r="3" s="429" customFormat="1" ht="30" customHeight="1" spans="1:13">
      <c r="A3" s="287" t="s">
        <v>4</v>
      </c>
      <c r="B3" s="436" t="s">
        <v>5</v>
      </c>
      <c r="C3" s="437"/>
      <c r="D3" s="437"/>
      <c r="E3" s="437"/>
      <c r="F3" s="437"/>
      <c r="G3" s="437"/>
      <c r="H3" s="447"/>
      <c r="I3" s="447"/>
      <c r="J3" s="448"/>
      <c r="K3" s="449"/>
      <c r="L3" s="450"/>
      <c r="M3" s="450"/>
    </row>
    <row r="4" s="429" customFormat="1" ht="24" customHeight="1" spans="1:13">
      <c r="A4" s="438" t="s">
        <v>472</v>
      </c>
      <c r="B4" s="454">
        <f>SUM(B5+B20+B25+B10+B28+B31+B34+B39+B42+B44)</f>
        <v>169752</v>
      </c>
      <c r="C4" s="437"/>
      <c r="D4" s="437"/>
      <c r="E4" s="437"/>
      <c r="F4" s="437"/>
      <c r="G4" s="437"/>
      <c r="H4" s="447"/>
      <c r="I4" s="447"/>
      <c r="J4" s="447"/>
      <c r="K4" s="451"/>
      <c r="L4" s="451"/>
      <c r="M4" s="453"/>
    </row>
    <row r="5" s="429" customFormat="1" ht="24" customHeight="1" spans="1:13">
      <c r="A5" s="440" t="s">
        <v>473</v>
      </c>
      <c r="B5" s="441">
        <f>SUM(B6:B9)</f>
        <v>23533</v>
      </c>
      <c r="C5" s="437"/>
      <c r="D5" s="437"/>
      <c r="E5" s="437"/>
      <c r="F5" s="437"/>
      <c r="G5" s="437"/>
      <c r="H5" s="447"/>
      <c r="I5" s="447"/>
      <c r="J5" s="447"/>
      <c r="K5" s="451"/>
      <c r="L5" s="451"/>
      <c r="M5" s="453"/>
    </row>
    <row r="6" s="429" customFormat="1" ht="24" customHeight="1" spans="1:13">
      <c r="A6" s="442" t="s">
        <v>474</v>
      </c>
      <c r="B6" s="443">
        <v>13683</v>
      </c>
      <c r="D6" s="437"/>
      <c r="E6" s="437"/>
      <c r="F6" s="437"/>
      <c r="G6" s="437"/>
      <c r="H6" s="447"/>
      <c r="I6" s="447"/>
      <c r="J6" s="452"/>
      <c r="K6" s="451"/>
      <c r="L6" s="451"/>
      <c r="M6" s="453"/>
    </row>
    <row r="7" s="429" customFormat="1" ht="24" customHeight="1" spans="1:13">
      <c r="A7" s="442" t="s">
        <v>475</v>
      </c>
      <c r="B7" s="443">
        <v>3713</v>
      </c>
      <c r="C7" s="437"/>
      <c r="D7" s="437"/>
      <c r="E7" s="437"/>
      <c r="F7" s="437"/>
      <c r="G7" s="437"/>
      <c r="H7" s="447"/>
      <c r="I7" s="447"/>
      <c r="J7" s="452"/>
      <c r="K7" s="451"/>
      <c r="L7" s="451"/>
      <c r="M7" s="453"/>
    </row>
    <row r="8" s="429" customFormat="1" ht="24" customHeight="1" spans="1:13">
      <c r="A8" s="442" t="s">
        <v>432</v>
      </c>
      <c r="B8" s="443">
        <v>1637</v>
      </c>
      <c r="C8" s="437"/>
      <c r="D8" s="437"/>
      <c r="E8" s="437"/>
      <c r="F8" s="437"/>
      <c r="G8" s="437"/>
      <c r="H8" s="447"/>
      <c r="I8" s="447"/>
      <c r="J8" s="452"/>
      <c r="K8" s="451"/>
      <c r="L8" s="451"/>
      <c r="M8" s="453"/>
    </row>
    <row r="9" s="429" customFormat="1" ht="24" customHeight="1" spans="1:13">
      <c r="A9" s="442" t="s">
        <v>476</v>
      </c>
      <c r="B9" s="443">
        <v>4500</v>
      </c>
      <c r="C9" s="437"/>
      <c r="D9" s="437"/>
      <c r="E9" s="437"/>
      <c r="F9" s="437"/>
      <c r="G9" s="437"/>
      <c r="H9" s="447"/>
      <c r="I9" s="447"/>
      <c r="J9" s="452"/>
      <c r="K9" s="451"/>
      <c r="L9" s="451"/>
      <c r="M9" s="453"/>
    </row>
    <row r="10" s="429" customFormat="1" ht="24" customHeight="1" spans="1:13">
      <c r="A10" s="440" t="s">
        <v>477</v>
      </c>
      <c r="B10" s="441">
        <f>SUM(B11:B19)</f>
        <v>26837</v>
      </c>
      <c r="C10" s="437"/>
      <c r="D10" s="437"/>
      <c r="E10" s="437"/>
      <c r="F10" s="437"/>
      <c r="G10" s="437"/>
      <c r="H10" s="447"/>
      <c r="I10" s="447"/>
      <c r="J10" s="447"/>
      <c r="K10" s="451"/>
      <c r="L10" s="451"/>
      <c r="M10" s="453"/>
    </row>
    <row r="11" s="429" customFormat="1" ht="24" customHeight="1" spans="1:13">
      <c r="A11" s="442" t="s">
        <v>478</v>
      </c>
      <c r="B11" s="443">
        <v>8121</v>
      </c>
      <c r="C11" s="437"/>
      <c r="D11" s="437"/>
      <c r="E11" s="437"/>
      <c r="F11" s="437"/>
      <c r="G11" s="437"/>
      <c r="H11" s="447"/>
      <c r="I11" s="447"/>
      <c r="J11" s="447"/>
      <c r="K11" s="451"/>
      <c r="L11" s="451"/>
      <c r="M11" s="453"/>
    </row>
    <row r="12" s="429" customFormat="1" ht="24" customHeight="1" spans="1:10">
      <c r="A12" s="442" t="s">
        <v>479</v>
      </c>
      <c r="B12" s="443">
        <v>229</v>
      </c>
      <c r="H12" s="432"/>
      <c r="I12" s="432"/>
      <c r="J12" s="432"/>
    </row>
    <row r="13" s="430" customFormat="1" ht="24" customHeight="1" spans="1:10">
      <c r="A13" s="442" t="s">
        <v>480</v>
      </c>
      <c r="B13" s="443">
        <v>345</v>
      </c>
      <c r="H13" s="432"/>
      <c r="I13" s="432"/>
      <c r="J13" s="432"/>
    </row>
    <row r="14" s="430" customFormat="1" ht="24" customHeight="1" spans="1:10">
      <c r="A14" s="442" t="s">
        <v>481</v>
      </c>
      <c r="B14" s="443">
        <v>65</v>
      </c>
      <c r="H14" s="432"/>
      <c r="I14" s="432"/>
      <c r="J14" s="432"/>
    </row>
    <row r="15" s="430" customFormat="1" ht="24" customHeight="1" spans="1:10">
      <c r="A15" s="442" t="s">
        <v>482</v>
      </c>
      <c r="B15" s="443">
        <v>6053</v>
      </c>
      <c r="H15" s="432"/>
      <c r="I15" s="432"/>
      <c r="J15" s="432"/>
    </row>
    <row r="16" s="430" customFormat="1" ht="24" customHeight="1" spans="1:10">
      <c r="A16" s="442" t="s">
        <v>483</v>
      </c>
      <c r="B16" s="443">
        <v>68</v>
      </c>
      <c r="H16" s="432"/>
      <c r="I16" s="432"/>
      <c r="J16" s="432"/>
    </row>
    <row r="17" s="430" customFormat="1" ht="24" customHeight="1" spans="1:10">
      <c r="A17" s="442" t="s">
        <v>484</v>
      </c>
      <c r="B17" s="443">
        <v>153</v>
      </c>
      <c r="H17" s="432"/>
      <c r="I17" s="432"/>
      <c r="J17" s="432"/>
    </row>
    <row r="18" s="430" customFormat="1" ht="24" customHeight="1" spans="1:10">
      <c r="A18" s="442" t="s">
        <v>485</v>
      </c>
      <c r="B18" s="443">
        <v>880</v>
      </c>
      <c r="H18" s="432"/>
      <c r="I18" s="432"/>
      <c r="J18" s="432"/>
    </row>
    <row r="19" s="430" customFormat="1" ht="24" customHeight="1" spans="1:10">
      <c r="A19" s="442" t="s">
        <v>486</v>
      </c>
      <c r="B19" s="443">
        <v>10923</v>
      </c>
      <c r="H19" s="432"/>
      <c r="I19" s="432"/>
      <c r="J19" s="432"/>
    </row>
    <row r="20" s="430" customFormat="1" ht="24" customHeight="1" spans="1:10">
      <c r="A20" s="444" t="s">
        <v>487</v>
      </c>
      <c r="B20" s="455">
        <f>SUM(B21:B24)</f>
        <v>6989</v>
      </c>
      <c r="H20" s="432"/>
      <c r="I20" s="432"/>
      <c r="J20" s="432"/>
    </row>
    <row r="21" s="430" customFormat="1" ht="24" customHeight="1" spans="1:10">
      <c r="A21" s="442" t="s">
        <v>488</v>
      </c>
      <c r="B21" s="443">
        <v>534</v>
      </c>
      <c r="H21" s="432"/>
      <c r="I21" s="432"/>
      <c r="J21" s="432"/>
    </row>
    <row r="22" s="430" customFormat="1" ht="24" customHeight="1" spans="1:10">
      <c r="A22" s="456" t="s">
        <v>489</v>
      </c>
      <c r="B22" s="443">
        <v>493</v>
      </c>
      <c r="H22" s="432"/>
      <c r="I22" s="432"/>
      <c r="J22" s="432"/>
    </row>
    <row r="23" s="430" customFormat="1" ht="24" customHeight="1" spans="1:10">
      <c r="A23" s="442" t="s">
        <v>490</v>
      </c>
      <c r="B23" s="443">
        <v>0</v>
      </c>
      <c r="H23" s="432"/>
      <c r="I23" s="432"/>
      <c r="J23" s="432"/>
    </row>
    <row r="24" s="430" customFormat="1" ht="24" customHeight="1" spans="1:10">
      <c r="A24" s="442" t="s">
        <v>491</v>
      </c>
      <c r="B24" s="443">
        <v>5962</v>
      </c>
      <c r="H24" s="432"/>
      <c r="I24" s="432"/>
      <c r="J24" s="432"/>
    </row>
    <row r="25" s="430" customFormat="1" ht="24" customHeight="1" spans="1:10">
      <c r="A25" s="444" t="s">
        <v>492</v>
      </c>
      <c r="B25" s="455">
        <f>B26+B27</f>
        <v>56683</v>
      </c>
      <c r="H25" s="432"/>
      <c r="I25" s="432"/>
      <c r="J25" s="432"/>
    </row>
    <row r="26" s="430" customFormat="1" ht="24" customHeight="1" spans="1:10">
      <c r="A26" s="442" t="s">
        <v>493</v>
      </c>
      <c r="B26" s="443">
        <v>45233</v>
      </c>
      <c r="H26" s="432"/>
      <c r="I26" s="432"/>
      <c r="J26" s="432"/>
    </row>
    <row r="27" s="430" customFormat="1" ht="24" customHeight="1" spans="1:10">
      <c r="A27" s="442" t="s">
        <v>494</v>
      </c>
      <c r="B27" s="443">
        <v>11450</v>
      </c>
      <c r="H27" s="432"/>
      <c r="I27" s="432"/>
      <c r="J27" s="432"/>
    </row>
    <row r="28" s="430" customFormat="1" ht="24" customHeight="1" spans="1:10">
      <c r="A28" s="444" t="s">
        <v>495</v>
      </c>
      <c r="B28" s="441">
        <f>SUM(B29:B30)</f>
        <v>2319</v>
      </c>
      <c r="H28" s="432"/>
      <c r="I28" s="432"/>
      <c r="J28" s="432"/>
    </row>
    <row r="29" s="430" customFormat="1" ht="24" customHeight="1" spans="1:10">
      <c r="A29" s="442" t="s">
        <v>496</v>
      </c>
      <c r="B29" s="443">
        <v>2304</v>
      </c>
      <c r="H29" s="432"/>
      <c r="I29" s="432"/>
      <c r="J29" s="432"/>
    </row>
    <row r="30" s="430" customFormat="1" ht="24" customHeight="1" spans="1:10">
      <c r="A30" s="456" t="s">
        <v>497</v>
      </c>
      <c r="B30" s="443">
        <v>15</v>
      </c>
      <c r="H30" s="432"/>
      <c r="I30" s="432"/>
      <c r="J30" s="432"/>
    </row>
    <row r="31" s="430" customFormat="1" ht="24" customHeight="1" spans="1:10">
      <c r="A31" s="444" t="s">
        <v>498</v>
      </c>
      <c r="B31" s="455">
        <f>SUM(B32:B33)</f>
        <v>3465</v>
      </c>
      <c r="H31" s="432"/>
      <c r="I31" s="432"/>
      <c r="J31" s="432"/>
    </row>
    <row r="32" s="430" customFormat="1" ht="24" customHeight="1" spans="1:10">
      <c r="A32" s="442" t="s">
        <v>499</v>
      </c>
      <c r="B32" s="443">
        <v>1249</v>
      </c>
      <c r="H32" s="432"/>
      <c r="I32" s="432"/>
      <c r="J32" s="432"/>
    </row>
    <row r="33" s="430" customFormat="1" ht="24" customHeight="1" spans="1:10">
      <c r="A33" s="442" t="s">
        <v>500</v>
      </c>
      <c r="B33" s="443">
        <v>2216</v>
      </c>
      <c r="H33" s="432"/>
      <c r="I33" s="432"/>
      <c r="J33" s="432"/>
    </row>
    <row r="34" s="430" customFormat="1" ht="24" customHeight="1" spans="1:10">
      <c r="A34" s="444" t="s">
        <v>501</v>
      </c>
      <c r="B34" s="455">
        <f>SUM(B35:B38)</f>
        <v>15439</v>
      </c>
      <c r="H34" s="432"/>
      <c r="I34" s="432"/>
      <c r="J34" s="432"/>
    </row>
    <row r="35" s="430" customFormat="1" ht="24" customHeight="1" spans="1:10">
      <c r="A35" s="442" t="s">
        <v>502</v>
      </c>
      <c r="B35" s="443">
        <v>10676</v>
      </c>
      <c r="H35" s="432"/>
      <c r="I35" s="432"/>
      <c r="J35" s="432"/>
    </row>
    <row r="36" s="430" customFormat="1" ht="24" customHeight="1" spans="1:10">
      <c r="A36" s="442" t="s">
        <v>503</v>
      </c>
      <c r="B36" s="457">
        <v>168</v>
      </c>
      <c r="H36" s="432"/>
      <c r="I36" s="432"/>
      <c r="J36" s="432"/>
    </row>
    <row r="37" ht="24" customHeight="1" spans="1:2">
      <c r="A37" s="442" t="s">
        <v>504</v>
      </c>
      <c r="B37" s="443">
        <v>3439</v>
      </c>
    </row>
    <row r="38" ht="24" customHeight="1" spans="1:2">
      <c r="A38" s="442" t="s">
        <v>505</v>
      </c>
      <c r="B38" s="457">
        <v>1156</v>
      </c>
    </row>
    <row r="39" ht="24" customHeight="1" spans="1:2">
      <c r="A39" s="444" t="s">
        <v>506</v>
      </c>
      <c r="B39" s="455">
        <f>SUM(B40:B41)</f>
        <v>1965</v>
      </c>
    </row>
    <row r="40" ht="24" customHeight="1" spans="1:2">
      <c r="A40" s="442" t="s">
        <v>507</v>
      </c>
      <c r="B40" s="457">
        <v>1390</v>
      </c>
    </row>
    <row r="41" ht="24" customHeight="1" spans="1:2">
      <c r="A41" s="442" t="s">
        <v>267</v>
      </c>
      <c r="B41" s="457">
        <v>575</v>
      </c>
    </row>
    <row r="42" ht="24" customHeight="1" spans="1:2">
      <c r="A42" s="444" t="s">
        <v>508</v>
      </c>
      <c r="B42" s="441">
        <v>6000</v>
      </c>
    </row>
    <row r="43" ht="24" customHeight="1" spans="1:2">
      <c r="A43" s="442" t="s">
        <v>509</v>
      </c>
      <c r="B43" s="457">
        <v>6000</v>
      </c>
    </row>
    <row r="44" ht="24" customHeight="1" spans="1:2">
      <c r="A44" s="444" t="s">
        <v>510</v>
      </c>
      <c r="B44" s="441">
        <f>B45</f>
        <v>26522</v>
      </c>
    </row>
    <row r="45" ht="24" customHeight="1" spans="1:2">
      <c r="A45" s="442" t="s">
        <v>511</v>
      </c>
      <c r="B45" s="457">
        <f>15280+9542+1700</f>
        <v>26522</v>
      </c>
    </row>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row r="96" ht="24" customHeight="1"/>
    <row r="97" ht="24" customHeight="1"/>
    <row r="98" ht="24" customHeight="1"/>
    <row r="99" ht="24" customHeight="1"/>
    <row r="100" ht="24" customHeight="1"/>
    <row r="101" ht="24" customHeight="1"/>
    <row r="102" ht="24" customHeight="1"/>
    <row r="103" ht="24" customHeight="1"/>
    <row r="104" ht="24" customHeight="1"/>
    <row r="105" ht="24" customHeight="1"/>
    <row r="106" ht="24" customHeight="1"/>
    <row r="107" ht="24" customHeight="1"/>
    <row r="108" ht="24" customHeight="1"/>
    <row r="109" ht="24" customHeight="1"/>
    <row r="110" ht="24" customHeight="1"/>
    <row r="111" ht="24" customHeight="1"/>
    <row r="112" ht="24" customHeight="1"/>
    <row r="113" ht="24" customHeight="1"/>
    <row r="114" ht="24" customHeight="1"/>
    <row r="115" ht="24" customHeight="1"/>
    <row r="116" ht="24" customHeight="1"/>
    <row r="117" ht="24" customHeight="1"/>
    <row r="118" ht="24" customHeight="1"/>
    <row r="119" ht="24" customHeight="1"/>
    <row r="120" ht="24" customHeight="1"/>
  </sheetData>
  <mergeCells count="1">
    <mergeCell ref="A1:B1"/>
  </mergeCells>
  <printOptions horizontalCentered="1"/>
  <pageMargins left="0.590277777777778" right="0.590277777777778" top="0.786805555555556" bottom="0.786805555555556" header="0.5" footer="0.5"/>
  <pageSetup paperSize="9" fitToHeight="0"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11"/>
  <sheetViews>
    <sheetView showGridLines="0" showZeros="0" view="pageBreakPreview" zoomScaleNormal="100" zoomScaleSheetLayoutView="100" workbookViewId="0">
      <selection activeCell="B12" sqref="B12"/>
    </sheetView>
  </sheetViews>
  <sheetFormatPr defaultColWidth="9" defaultRowHeight="20.25"/>
  <cols>
    <col min="1" max="1" width="48.25" style="431" customWidth="1"/>
    <col min="2" max="2" width="30.5" style="431" customWidth="1"/>
    <col min="3" max="3" width="16" style="429" customWidth="1"/>
    <col min="4" max="7" width="9" style="429"/>
    <col min="8" max="8" width="23.125" style="432" customWidth="1"/>
    <col min="9" max="10" width="19" style="432" customWidth="1"/>
    <col min="11" max="12" width="9" style="429"/>
    <col min="13" max="13" width="11.5" style="429"/>
    <col min="14" max="15" width="9" style="429"/>
    <col min="16" max="16" width="20.125" style="429" customWidth="1"/>
    <col min="17" max="16384" width="9" style="429"/>
  </cols>
  <sheetData>
    <row r="1" s="427" customFormat="1" ht="60" customHeight="1" spans="1:10">
      <c r="A1" s="433" t="s">
        <v>512</v>
      </c>
      <c r="B1" s="433"/>
      <c r="H1" s="445"/>
      <c r="I1" s="445"/>
      <c r="J1" s="445"/>
    </row>
    <row r="2" s="428" customFormat="1" ht="27" customHeight="1" spans="1:10">
      <c r="A2" s="434"/>
      <c r="B2" s="435" t="s">
        <v>3</v>
      </c>
      <c r="H2" s="446"/>
      <c r="I2" s="446"/>
      <c r="J2" s="446"/>
    </row>
    <row r="3" s="429" customFormat="1" ht="30" customHeight="1" spans="1:13">
      <c r="A3" s="320" t="s">
        <v>4</v>
      </c>
      <c r="B3" s="436" t="s">
        <v>5</v>
      </c>
      <c r="C3" s="437"/>
      <c r="D3" s="437"/>
      <c r="E3" s="437"/>
      <c r="F3" s="437"/>
      <c r="G3" s="437"/>
      <c r="H3" s="447"/>
      <c r="I3" s="447"/>
      <c r="J3" s="448"/>
      <c r="K3" s="449"/>
      <c r="L3" s="450"/>
      <c r="M3" s="450"/>
    </row>
    <row r="4" s="429" customFormat="1" ht="18" customHeight="1" spans="1:13">
      <c r="A4" s="438" t="s">
        <v>472</v>
      </c>
      <c r="B4" s="439">
        <f>SUM(B5+B10+B20+B22+B25+B27)</f>
        <v>80595</v>
      </c>
      <c r="D4" s="437"/>
      <c r="E4" s="437"/>
      <c r="F4" s="437"/>
      <c r="G4" s="437"/>
      <c r="H4" s="447"/>
      <c r="I4" s="447"/>
      <c r="J4" s="447"/>
      <c r="K4" s="451"/>
      <c r="L4" s="451"/>
      <c r="M4" s="453"/>
    </row>
    <row r="5" s="429" customFormat="1" ht="18" customHeight="1" spans="1:13">
      <c r="A5" s="440" t="s">
        <v>473</v>
      </c>
      <c r="B5" s="441">
        <f>SUM(B6:B9)</f>
        <v>22622</v>
      </c>
      <c r="D5" s="437"/>
      <c r="E5" s="437"/>
      <c r="F5" s="437"/>
      <c r="G5" s="437"/>
      <c r="H5" s="447"/>
      <c r="I5" s="447"/>
      <c r="J5" s="447"/>
      <c r="K5" s="451"/>
      <c r="L5" s="451"/>
      <c r="M5" s="453"/>
    </row>
    <row r="6" s="429" customFormat="1" ht="18" customHeight="1" spans="1:13">
      <c r="A6" s="442" t="s">
        <v>474</v>
      </c>
      <c r="B6" s="443">
        <v>13683</v>
      </c>
      <c r="D6" s="437"/>
      <c r="E6" s="437"/>
      <c r="F6" s="437"/>
      <c r="G6" s="437"/>
      <c r="H6" s="447"/>
      <c r="I6" s="447"/>
      <c r="J6" s="452"/>
      <c r="K6" s="451"/>
      <c r="L6" s="451"/>
      <c r="M6" s="453"/>
    </row>
    <row r="7" s="429" customFormat="1" ht="18" customHeight="1" spans="1:13">
      <c r="A7" s="442" t="s">
        <v>475</v>
      </c>
      <c r="B7" s="443">
        <v>3613</v>
      </c>
      <c r="D7" s="437"/>
      <c r="E7" s="437"/>
      <c r="F7" s="437"/>
      <c r="G7" s="437"/>
      <c r="H7" s="447"/>
      <c r="I7" s="447"/>
      <c r="J7" s="452"/>
      <c r="K7" s="451"/>
      <c r="L7" s="451"/>
      <c r="M7" s="453"/>
    </row>
    <row r="8" s="429" customFormat="1" ht="18" customHeight="1" spans="1:13">
      <c r="A8" s="442" t="s">
        <v>432</v>
      </c>
      <c r="B8" s="443">
        <v>1587</v>
      </c>
      <c r="D8" s="437"/>
      <c r="E8" s="437"/>
      <c r="F8" s="437"/>
      <c r="G8" s="437"/>
      <c r="H8" s="447"/>
      <c r="I8" s="447"/>
      <c r="J8" s="452"/>
      <c r="K8" s="451"/>
      <c r="L8" s="451"/>
      <c r="M8" s="453"/>
    </row>
    <row r="9" s="429" customFormat="1" ht="18" customHeight="1" spans="1:13">
      <c r="A9" s="442" t="s">
        <v>476</v>
      </c>
      <c r="B9" s="443">
        <v>3739</v>
      </c>
      <c r="D9" s="437"/>
      <c r="E9" s="437"/>
      <c r="F9" s="437"/>
      <c r="G9" s="437"/>
      <c r="H9" s="447"/>
      <c r="I9" s="447"/>
      <c r="J9" s="452"/>
      <c r="K9" s="451"/>
      <c r="L9" s="451"/>
      <c r="M9" s="453"/>
    </row>
    <row r="10" s="429" customFormat="1" ht="18" customHeight="1" spans="1:13">
      <c r="A10" s="440" t="s">
        <v>477</v>
      </c>
      <c r="B10" s="441">
        <f>SUM(B11:B19)</f>
        <v>4350</v>
      </c>
      <c r="D10" s="437"/>
      <c r="E10" s="437"/>
      <c r="F10" s="437"/>
      <c r="G10" s="437"/>
      <c r="H10" s="447"/>
      <c r="I10" s="447"/>
      <c r="J10" s="447"/>
      <c r="K10" s="451"/>
      <c r="L10" s="451"/>
      <c r="M10" s="453"/>
    </row>
    <row r="11" s="429" customFormat="1" ht="18" customHeight="1" spans="1:13">
      <c r="A11" s="442" t="s">
        <v>478</v>
      </c>
      <c r="B11" s="443">
        <v>3455</v>
      </c>
      <c r="D11" s="437"/>
      <c r="E11" s="437"/>
      <c r="F11" s="437"/>
      <c r="G11" s="437"/>
      <c r="H11" s="447"/>
      <c r="I11" s="447"/>
      <c r="J11" s="447"/>
      <c r="K11" s="451"/>
      <c r="L11" s="451"/>
      <c r="M11" s="453"/>
    </row>
    <row r="12" s="429" customFormat="1" ht="18" customHeight="1" spans="1:10">
      <c r="A12" s="442" t="s">
        <v>479</v>
      </c>
      <c r="B12" s="443">
        <v>26</v>
      </c>
      <c r="H12" s="432"/>
      <c r="I12" s="432"/>
      <c r="J12" s="432"/>
    </row>
    <row r="13" s="430" customFormat="1" ht="18" customHeight="1" spans="1:10">
      <c r="A13" s="442" t="s">
        <v>480</v>
      </c>
      <c r="B13" s="443">
        <v>41</v>
      </c>
      <c r="C13" s="429"/>
      <c r="H13" s="432"/>
      <c r="I13" s="432"/>
      <c r="J13" s="432"/>
    </row>
    <row r="14" s="430" customFormat="1" ht="18" customHeight="1" spans="1:10">
      <c r="A14" s="442" t="s">
        <v>481</v>
      </c>
      <c r="B14" s="443">
        <v>62</v>
      </c>
      <c r="C14" s="429"/>
      <c r="H14" s="432"/>
      <c r="I14" s="432"/>
      <c r="J14" s="432"/>
    </row>
    <row r="15" s="430" customFormat="1" ht="18" customHeight="1" spans="1:10">
      <c r="A15" s="442" t="s">
        <v>482</v>
      </c>
      <c r="B15" s="443">
        <v>141</v>
      </c>
      <c r="C15" s="429"/>
      <c r="H15" s="432"/>
      <c r="I15" s="432"/>
      <c r="J15" s="432"/>
    </row>
    <row r="16" s="430" customFormat="1" ht="18" customHeight="1" spans="1:10">
      <c r="A16" s="442" t="s">
        <v>483</v>
      </c>
      <c r="B16" s="443">
        <v>61</v>
      </c>
      <c r="C16" s="429"/>
      <c r="H16" s="432"/>
      <c r="I16" s="432"/>
      <c r="J16" s="432"/>
    </row>
    <row r="17" s="430" customFormat="1" ht="18" customHeight="1" spans="1:10">
      <c r="A17" s="442" t="s">
        <v>484</v>
      </c>
      <c r="B17" s="443">
        <v>153</v>
      </c>
      <c r="C17" s="429"/>
      <c r="H17" s="432"/>
      <c r="I17" s="432"/>
      <c r="J17" s="432"/>
    </row>
    <row r="18" s="430" customFormat="1" ht="18" customHeight="1" spans="1:10">
      <c r="A18" s="442" t="s">
        <v>485</v>
      </c>
      <c r="B18" s="443">
        <v>101</v>
      </c>
      <c r="C18" s="429"/>
      <c r="H18" s="432"/>
      <c r="I18" s="432"/>
      <c r="J18" s="432"/>
    </row>
    <row r="19" s="430" customFormat="1" ht="18" customHeight="1" spans="1:10">
      <c r="A19" s="442" t="s">
        <v>486</v>
      </c>
      <c r="B19" s="443">
        <v>310</v>
      </c>
      <c r="C19" s="429"/>
      <c r="H19" s="432"/>
      <c r="I19" s="432"/>
      <c r="J19" s="432"/>
    </row>
    <row r="20" s="430" customFormat="1" ht="18" customHeight="1" spans="1:10">
      <c r="A20" s="444" t="s">
        <v>487</v>
      </c>
      <c r="B20" s="441">
        <f>B21</f>
        <v>0</v>
      </c>
      <c r="C20" s="429"/>
      <c r="H20" s="432"/>
      <c r="I20" s="432"/>
      <c r="J20" s="432"/>
    </row>
    <row r="21" s="430" customFormat="1" ht="18" customHeight="1" spans="1:10">
      <c r="A21" s="442" t="s">
        <v>488</v>
      </c>
      <c r="B21" s="443">
        <v>0</v>
      </c>
      <c r="C21" s="429"/>
      <c r="H21" s="432"/>
      <c r="I21" s="432"/>
      <c r="J21" s="432"/>
    </row>
    <row r="22" s="430" customFormat="1" ht="18" customHeight="1" spans="1:10">
      <c r="A22" s="444" t="s">
        <v>492</v>
      </c>
      <c r="B22" s="441">
        <f>SUM(B23:B24)</f>
        <v>47207</v>
      </c>
      <c r="C22" s="429"/>
      <c r="H22" s="432"/>
      <c r="I22" s="432"/>
      <c r="J22" s="432"/>
    </row>
    <row r="23" s="430" customFormat="1" ht="18" customHeight="1" spans="1:10">
      <c r="A23" s="442" t="s">
        <v>493</v>
      </c>
      <c r="B23" s="443">
        <v>43004</v>
      </c>
      <c r="C23" s="429"/>
      <c r="H23" s="432"/>
      <c r="I23" s="432"/>
      <c r="J23" s="432"/>
    </row>
    <row r="24" s="430" customFormat="1" ht="18" customHeight="1" spans="1:10">
      <c r="A24" s="442" t="s">
        <v>494</v>
      </c>
      <c r="B24" s="443">
        <v>4203</v>
      </c>
      <c r="C24" s="429"/>
      <c r="H24" s="432"/>
      <c r="I24" s="432"/>
      <c r="J24" s="432"/>
    </row>
    <row r="25" s="430" customFormat="1" ht="18" customHeight="1" spans="1:10">
      <c r="A25" s="444" t="s">
        <v>513</v>
      </c>
      <c r="B25" s="441">
        <v>0</v>
      </c>
      <c r="C25" s="429"/>
      <c r="H25" s="432"/>
      <c r="I25" s="432"/>
      <c r="J25" s="432"/>
    </row>
    <row r="26" s="430" customFormat="1" ht="18" customHeight="1" spans="1:10">
      <c r="A26" s="442" t="s">
        <v>496</v>
      </c>
      <c r="B26" s="443">
        <v>0</v>
      </c>
      <c r="C26" s="429"/>
      <c r="H26" s="432"/>
      <c r="I26" s="432"/>
      <c r="J26" s="432"/>
    </row>
    <row r="27" s="430" customFormat="1" ht="18" customHeight="1" spans="1:10">
      <c r="A27" s="444" t="s">
        <v>514</v>
      </c>
      <c r="B27" s="441">
        <f>SUM(B28:B30)</f>
        <v>6416</v>
      </c>
      <c r="C27" s="429"/>
      <c r="H27" s="432"/>
      <c r="I27" s="432"/>
      <c r="J27" s="432"/>
    </row>
    <row r="28" s="430" customFormat="1" ht="18" customHeight="1" spans="1:10">
      <c r="A28" s="442" t="s">
        <v>502</v>
      </c>
      <c r="B28" s="443">
        <v>3003</v>
      </c>
      <c r="C28" s="429"/>
      <c r="H28" s="432"/>
      <c r="I28" s="432"/>
      <c r="J28" s="432"/>
    </row>
    <row r="29" s="430" customFormat="1" ht="18" customHeight="1" spans="1:10">
      <c r="A29" s="442" t="s">
        <v>504</v>
      </c>
      <c r="B29" s="443">
        <v>3105</v>
      </c>
      <c r="C29" s="429"/>
      <c r="H29" s="432"/>
      <c r="I29" s="432"/>
      <c r="J29" s="432"/>
    </row>
    <row r="30" s="430" customFormat="1" ht="18" customHeight="1" spans="1:10">
      <c r="A30" s="442" t="s">
        <v>505</v>
      </c>
      <c r="B30" s="443">
        <v>308</v>
      </c>
      <c r="C30" s="429"/>
      <c r="H30" s="432"/>
      <c r="I30" s="432"/>
      <c r="J30" s="432"/>
    </row>
    <row r="31" ht="24" customHeight="1"/>
    <row r="32"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row r="45" ht="24" customHeight="1"/>
    <row r="46" ht="24" customHeight="1"/>
    <row r="47" ht="24" customHeight="1"/>
    <row r="48"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row r="73" ht="24" customHeight="1"/>
    <row r="74" ht="24" customHeight="1"/>
    <row r="75" ht="24" customHeight="1"/>
    <row r="76" ht="24"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row r="96" ht="24" customHeight="1"/>
    <row r="97" ht="24" customHeight="1"/>
    <row r="98" ht="24" customHeight="1"/>
    <row r="99" ht="24" customHeight="1"/>
    <row r="100" ht="24" customHeight="1"/>
    <row r="101" ht="24" customHeight="1"/>
    <row r="102" ht="24" customHeight="1"/>
    <row r="103" ht="24" customHeight="1"/>
    <row r="104" ht="24" customHeight="1"/>
    <row r="105" ht="24" customHeight="1"/>
    <row r="106" ht="24" customHeight="1"/>
    <row r="107" ht="24" customHeight="1"/>
    <row r="108" ht="24" customHeight="1"/>
    <row r="109" ht="24" customHeight="1"/>
    <row r="110" ht="24" customHeight="1"/>
    <row r="111" ht="24" customHeight="1"/>
  </sheetData>
  <mergeCells count="1">
    <mergeCell ref="A1:B1"/>
  </mergeCells>
  <printOptions horizontalCentered="1"/>
  <pageMargins left="0.590277777777778" right="0.590277777777778" top="0.786805555555556" bottom="0.786805555555556" header="0.5" footer="0.5"/>
  <pageSetup paperSize="9"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43</vt:i4>
      </vt:variant>
    </vt:vector>
  </HeadingPairs>
  <TitlesOfParts>
    <vt:vector size="43" baseType="lpstr">
      <vt:lpstr>封面</vt:lpstr>
      <vt:lpstr>1.</vt:lpstr>
      <vt:lpstr>2.</vt:lpstr>
      <vt:lpstr>3.</vt:lpstr>
      <vt:lpstr>4.</vt:lpstr>
      <vt:lpstr>5.</vt:lpstr>
      <vt:lpstr>6.</vt:lpstr>
      <vt:lpstr>7.</vt:lpstr>
      <vt:lpstr>8.</vt:lpstr>
      <vt:lpstr>9.</vt:lpstr>
      <vt:lpstr>10.</vt:lpstr>
      <vt:lpstr>11.</vt:lpstr>
      <vt:lpstr>12. </vt:lpstr>
      <vt:lpstr>13.</vt:lpstr>
      <vt:lpstr>14.</vt:lpstr>
      <vt:lpstr>15.</vt:lpstr>
      <vt:lpstr>16.</vt:lpstr>
      <vt:lpstr>17. </vt:lpstr>
      <vt:lpstr>18.</vt:lpstr>
      <vt:lpstr>19.</vt:lpstr>
      <vt:lpstr>20.</vt:lpstr>
      <vt:lpstr>21.</vt:lpstr>
      <vt:lpstr>22.</vt:lpstr>
      <vt:lpstr>23.</vt:lpstr>
      <vt:lpstr>24.</vt:lpstr>
      <vt:lpstr>25.</vt:lpstr>
      <vt:lpstr>26.</vt:lpstr>
      <vt:lpstr>27.</vt:lpstr>
      <vt:lpstr>28.</vt:lpstr>
      <vt:lpstr>29.</vt:lpstr>
      <vt:lpstr>30.</vt:lpstr>
      <vt:lpstr>31.</vt:lpstr>
      <vt:lpstr>32.</vt:lpstr>
      <vt:lpstr>33. 罗江区2023年地方政府债务限额及余额预算情况表</vt:lpstr>
      <vt:lpstr>34. 罗江区地方政府一般债务余额情况表 </vt:lpstr>
      <vt:lpstr>35.  罗江区地方政府专项债务余额情况表 </vt:lpstr>
      <vt:lpstr>36. 罗江区地方政府债券发行及还本付息情况表 </vt:lpstr>
      <vt:lpstr>37. 罗江区 2023年本级地方政府专项债务表 </vt:lpstr>
      <vt:lpstr>38.罗江区2023年本级新增政府债券项目实施 </vt:lpstr>
      <vt:lpstr>39 . 罗江区2024年地方政府债务限额提前下达情况表</vt:lpstr>
      <vt:lpstr>40.  罗江区2024年年初新增地方政府债券资金安排表</vt:lpstr>
      <vt:lpstr>41.罗江区2022年地方政府债务限额调整情况表 </vt:lpstr>
      <vt:lpstr>42.罗江区2024年限额调整地方政府债券资金安排表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huawei</cp:lastModifiedBy>
  <cp:revision>1</cp:revision>
  <dcterms:created xsi:type="dcterms:W3CDTF">2022-03-29T03:14:00Z</dcterms:created>
  <dcterms:modified xsi:type="dcterms:W3CDTF">2025-03-04T11:52:38Z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2052-11.8.2.1114</vt:lpwstr>
  </property>
  <property fmtid="{D5CDD505-2E9C-101B-9397-08002B2CF9AE}" pid="3" name="KSOReadingLayout">
    <vt:bool>true</vt:bool>
  </property>
</Properties>
</file>