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4"/>
  </bookViews>
  <sheets>
    <sheet name="封面"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5-1" sheetId="14" r:id="rId14"/>
    <sheet name="6" sheetId="15" r:id="rId15"/>
  </sheets>
  <definedNames>
    <definedName name="_xlnm.Print_Titles" localSheetId="6">'3'!$1:$5</definedName>
    <definedName name="_xlnm.Print_Titles" localSheetId="7">'4'!$1:$7</definedName>
    <definedName name="_xlnm.Print_Area" localSheetId="9">'4-2'!$A$1:$I$36</definedName>
    <definedName name="_xlnm.Print_Area" localSheetId="12">'5'!$A$1:$J$18</definedName>
  </definedNames>
  <calcPr fullCalcOnLoad="1"/>
</workbook>
</file>

<file path=xl/sharedStrings.xml><?xml version="1.0" encoding="utf-8"?>
<sst xmlns="http://schemas.openxmlformats.org/spreadsheetml/2006/main" count="2893" uniqueCount="588">
  <si>
    <t>2017年度部门决算公开报表</t>
  </si>
  <si>
    <t>德阳市罗江区教育局</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</si>
  <si>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</si>
  <si>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</si>
  <si>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</si>
  <si>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</si>
  <si>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</si>
  <si>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</si>
  <si>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</si>
  <si>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</si>
  <si>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</si>
  <si>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</si>
  <si>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</si>
  <si>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</si>
  <si>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</si>
  <si>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</si>
  <si>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</si>
  <si>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t>财决公开01表</t>
  </si>
  <si>
    <t>部门：四川省德阳市罗江区教育局（汇总）</t>
  </si>
  <si>
    <t>2017年度</t>
  </si>
  <si>
    <t>金额单位：万元</t>
  </si>
  <si>
    <t>收入</t>
  </si>
  <si>
    <t>支出</t>
  </si>
  <si>
    <t>项目</t>
  </si>
  <si>
    <t>行次</t>
  </si>
  <si>
    <t>金额</t>
  </si>
  <si>
    <t>栏次</t>
  </si>
  <si>
    <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</si>
  <si>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</si>
  <si>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</si>
  <si>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</si>
  <si>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</si>
  <si>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</si>
  <si>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</si>
  <si>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</si>
  <si>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</si>
  <si>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</si>
  <si>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</si>
  <si>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</si>
  <si>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</si>
  <si>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</si>
  <si>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</si>
  <si>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</si>
  <si>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</si>
  <si>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</si>
  <si>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</si>
  <si>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</si>
  <si>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</si>
  <si>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</si>
  <si>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</si>
  <si>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</si>
  <si>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</si>
  <si>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</si>
  <si>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</si>
  <si>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</si>
  <si>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</si>
  <si>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</si>
  <si>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</si>
  <si>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</si>
  <si>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</si>
  <si>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</si>
  <si>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</si>
  <si>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</si>
  <si>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</si>
  <si>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</si>
  <si>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</si>
  <si>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</si>
  <si>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</si>
  <si>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</si>
  <si>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</si>
  <si>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</si>
  <si>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</si>
  <si>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</si>
  <si>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</si>
  <si>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</si>
  <si>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</si>
  <si>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</si>
  <si>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</si>
  <si>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</si>
  <si>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</si>
  <si>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</si>
  <si>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</si>
  <si>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</si>
  <si>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</si>
  <si>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</si>
  <si>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</si>
  <si>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</si>
  <si>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</si>
  <si>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</si>
  <si>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</si>
  <si>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</si>
  <si>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</si>
  <si>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</si>
  <si>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</si>
  <si>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</si>
  <si>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</si>
  <si>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</si>
  <si>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</si>
  <si>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</si>
  <si>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</si>
  <si>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</si>
  <si>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</si>
  <si>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</si>
  <si>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</si>
  <si>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</si>
  <si>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</si>
  <si>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</si>
  <si>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</si>
  <si>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</si>
  <si>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</si>
  <si>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</si>
  <si>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</si>
  <si>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</si>
  <si>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</si>
  <si>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</si>
  <si>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</si>
  <si>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</si>
  <si>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</si>
  <si>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</si>
  <si>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</si>
  <si>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</si>
  <si>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</si>
  <si>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</si>
  <si>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</si>
  <si>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</si>
  <si>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</si>
  <si>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</si>
  <si>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</si>
  <si>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</si>
  <si>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</si>
  <si>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收入总表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</si>
  <si>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</si>
  <si>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</si>
  <si>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</si>
  <si>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</si>
  <si>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</si>
  <si>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</si>
  <si>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</si>
  <si>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</si>
  <si>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</si>
  <si>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</si>
  <si>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</si>
  <si>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</si>
  <si>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</si>
  <si>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</si>
  <si>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</si>
  <si>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</si>
  <si>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</si>
  <si>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</si>
  <si>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</si>
  <si>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20501</t>
  </si>
  <si>
    <t>教育管理事务</t>
  </si>
  <si>
    <t>2050101</t>
  </si>
  <si>
    <t xml:space="preserve">  行政运行</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</si>
  <si>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</si>
  <si>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</si>
  <si>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</si>
  <si>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</si>
  <si>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</si>
  <si>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</si>
  <si>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</si>
  <si>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</si>
  <si>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</si>
  <si>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</si>
  <si>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</si>
  <si>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</si>
  <si>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20503</t>
  </si>
  <si>
    <t>职业教育</t>
  </si>
  <si>
    <t>2050302</t>
  </si>
  <si>
    <t xml:space="preserve">  中专教育</t>
  </si>
  <si>
    <t>2050304</t>
  </si>
  <si>
    <t xml:space="preserve">  职业高中教育</t>
  </si>
  <si>
    <t>20507</t>
  </si>
  <si>
    <t>特殊教育</t>
  </si>
  <si>
    <t>2050701</t>
  </si>
  <si>
    <t xml:space="preserve">  特殊学校教育</t>
  </si>
  <si>
    <t>20508</t>
  </si>
  <si>
    <t>进修及培训</t>
  </si>
  <si>
    <t>2050803</t>
  </si>
  <si>
    <t xml:space="preserve">  培训支出</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</si>
  <si>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</si>
  <si>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</si>
  <si>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</si>
  <si>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</si>
  <si>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</si>
  <si>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</si>
  <si>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</si>
  <si>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</si>
  <si>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</si>
  <si>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</si>
  <si>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</si>
  <si>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</si>
  <si>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</si>
  <si>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</si>
  <si>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</si>
  <si>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</si>
  <si>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</si>
  <si>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</si>
  <si>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</si>
  <si>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</si>
  <si>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</si>
  <si>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</si>
  <si>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</si>
  <si>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</si>
  <si>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</si>
  <si>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</si>
  <si>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</si>
  <si>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</si>
  <si>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2101199</t>
  </si>
  <si>
    <t xml:space="preserve">  其他行政事业单位医疗支出★</t>
  </si>
  <si>
    <t>212</t>
  </si>
  <si>
    <t>城乡社区支出</t>
  </si>
  <si>
    <t>21208</t>
  </si>
  <si>
    <t>国有土地使用权出让收入及对应专项债务收入安排的支出</t>
  </si>
  <si>
    <t>2120802</t>
  </si>
  <si>
    <t xml:space="preserve">  土地开发支出</t>
  </si>
  <si>
    <t>221</t>
  </si>
  <si>
    <t>住房保障支出</t>
  </si>
  <si>
    <t>22102</t>
  </si>
  <si>
    <t>住房改革支出</t>
  </si>
  <si>
    <t>2210201</t>
  </si>
  <si>
    <t xml:space="preserve">  住房公积金</t>
  </si>
  <si>
    <t>229</t>
  </si>
  <si>
    <t>其他支出</t>
  </si>
  <si>
    <t>22960</t>
  </si>
  <si>
    <t>彩票公益金及对应专项债务收入安排的支出</t>
  </si>
  <si>
    <t>2296004</t>
  </si>
  <si>
    <t xml:space="preserve">  用于教育事业的彩票公益金支出</t>
  </si>
  <si>
    <t>注：本表以“万元”为金额单位（保留两位小数），反映部门本年度取得的各项收入情况。</t>
  </si>
  <si>
    <t>支出总表</t>
  </si>
  <si>
    <t>财决公开1_2表</t>
  </si>
  <si>
    <t>基本支出</t>
  </si>
  <si>
    <t>项目支出</t>
  </si>
  <si>
    <t>上缴上级支出</t>
  </si>
  <si>
    <t>经营支出</t>
  </si>
  <si>
    <t>对附属单位补助支出</t>
  </si>
  <si>
    <t>2050299</t>
  </si>
  <si>
    <t xml:space="preserve">  其他普通教育支出</t>
  </si>
  <si>
    <t>2050399</t>
  </si>
  <si>
    <t xml:space="preserve">  其他职业教育支出</t>
  </si>
  <si>
    <t>注：本表以“万元”为金额单位（保留两位小数），反映部门本年度各项支出情况。</t>
  </si>
  <si>
    <t>财政拨款收入支出决算表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</si>
  <si>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</si>
  <si>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</si>
  <si>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</si>
  <si>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</si>
  <si>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</si>
  <si>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</si>
  <si>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</si>
  <si>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</si>
  <si>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</si>
  <si>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</si>
  <si>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</si>
  <si>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</si>
  <si>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</si>
  <si>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</si>
  <si>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</si>
  <si>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编制单位：四川省德阳市罗江区教育局（汇总）</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</si>
  <si>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</si>
  <si>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</si>
  <si>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</si>
  <si>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</si>
  <si>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</si>
  <si>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</si>
  <si>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</si>
  <si>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</si>
  <si>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</si>
  <si>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</si>
  <si>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</si>
  <si>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</si>
  <si>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</si>
  <si>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</si>
  <si>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</si>
  <si>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</si>
  <si>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</si>
  <si>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</si>
  <si>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</si>
  <si>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</si>
  <si>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</si>
  <si>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</si>
  <si>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</si>
  <si>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</si>
  <si>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</si>
  <si>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</si>
  <si>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</si>
  <si>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</si>
  <si>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</si>
  <si>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</si>
  <si>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</si>
  <si>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</si>
  <si>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</si>
  <si>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</si>
  <si>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</si>
  <si>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</si>
  <si>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</si>
  <si>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</si>
  <si>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</si>
  <si>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</si>
  <si>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</si>
  <si>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</si>
  <si>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</si>
  <si>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</si>
  <si>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</si>
  <si>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</si>
  <si>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</si>
  <si>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</si>
  <si>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</si>
  <si>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</si>
  <si>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</si>
  <si>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</si>
  <si>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</si>
  <si>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</si>
  <si>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</si>
  <si>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</si>
  <si>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</si>
  <si>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</si>
  <si>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</si>
  <si>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</si>
  <si>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</si>
  <si>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</si>
  <si>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</si>
  <si>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</si>
  <si>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</si>
  <si>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</si>
  <si>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</si>
  <si>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</si>
  <si>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</si>
  <si>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</si>
  <si>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</si>
  <si>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</si>
  <si>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</si>
  <si>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</si>
  <si>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</si>
  <si>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</si>
  <si>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</si>
  <si>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</si>
  <si>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</si>
  <si>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</si>
  <si>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</si>
  <si>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</si>
  <si>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</si>
  <si>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</si>
  <si>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</si>
  <si>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</si>
  <si>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</si>
  <si>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</si>
  <si>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</si>
  <si>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</si>
  <si>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</si>
  <si>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</si>
  <si>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</si>
  <si>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</si>
  <si>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</si>
  <si>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</si>
  <si>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</si>
  <si>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</si>
  <si>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</si>
  <si>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</si>
  <si>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</si>
  <si>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</si>
  <si>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</si>
  <si>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</si>
  <si>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</si>
  <si>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</si>
  <si>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</si>
  <si>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</si>
  <si>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</si>
  <si>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</si>
  <si>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</si>
  <si>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</si>
  <si>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</si>
  <si>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</si>
  <si>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</si>
  <si>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</si>
  <si>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</si>
  <si>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</si>
  <si>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</si>
  <si>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</si>
  <si>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</si>
  <si>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</si>
  <si>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</si>
  <si>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</si>
  <si>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</si>
  <si>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</si>
  <si>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</si>
  <si>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</si>
  <si>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</si>
  <si>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</si>
  <si>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</si>
  <si>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</si>
  <si>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</si>
  <si>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</si>
  <si>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</si>
  <si>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</si>
  <si>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</si>
  <si>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</si>
  <si>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</si>
  <si>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</si>
  <si>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</si>
  <si>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</si>
  <si>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</si>
  <si>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</si>
  <si>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</si>
  <si>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</si>
  <si>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</si>
  <si>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</si>
  <si>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</si>
  <si>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</si>
  <si>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</si>
  <si>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</si>
  <si>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</si>
  <si>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</si>
  <si>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</si>
  <si>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</si>
  <si>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</si>
  <si>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</si>
  <si>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</si>
  <si>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</si>
  <si>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</si>
  <si>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</si>
  <si>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</si>
  <si>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</si>
  <si>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</si>
  <si>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</si>
  <si>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</si>
  <si>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</si>
  <si>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</si>
  <si>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</si>
  <si>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</si>
  <si>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</si>
  <si>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</si>
  <si>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</si>
  <si>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</si>
  <si>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</si>
  <si>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</si>
  <si>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</si>
  <si>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</si>
  <si>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</si>
  <si>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</si>
  <si>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</si>
  <si>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</si>
  <si>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</si>
  <si>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</si>
  <si>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</si>
  <si>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</si>
  <si>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</si>
  <si>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</si>
  <si>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</si>
  <si>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</si>
  <si>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</si>
  <si>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</si>
  <si>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</si>
  <si>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</si>
  <si>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</si>
  <si>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</si>
  <si>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</si>
  <si>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</si>
  <si>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</si>
  <si>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</si>
  <si>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</si>
  <si>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</si>
  <si>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</si>
  <si>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</si>
  <si>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</si>
  <si>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</si>
  <si>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</si>
  <si>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</si>
  <si>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</si>
  <si>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</si>
  <si>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</si>
  <si>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</si>
  <si>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一般公共预算财政拨款支出决算表</t>
  </si>
  <si>
    <t>财决公开4表</t>
  </si>
  <si>
    <t>注：本表以“万元”为金额单位（保留两位小数），反映部门本年度一般公共预算财政拨款实际支出情况。</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</si>
  <si>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</si>
  <si>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</si>
  <si>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</si>
  <si>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</si>
  <si>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</si>
  <si>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</si>
  <si>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</si>
  <si>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</si>
  <si>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</si>
  <si>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</si>
  <si>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</si>
  <si>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</si>
  <si>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</si>
  <si>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</si>
  <si>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</si>
  <si>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</si>
  <si>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</si>
  <si>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</si>
  <si>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</si>
  <si>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</si>
  <si>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</si>
  <si>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</si>
  <si>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</si>
  <si>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</si>
  <si>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</si>
  <si>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</si>
  <si>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</si>
  <si>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</si>
  <si>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</si>
  <si>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</si>
  <si>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</si>
  <si>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</si>
  <si>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</si>
  <si>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</si>
  <si>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</si>
  <si>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</si>
  <si>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</si>
  <si>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</si>
  <si>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</si>
  <si>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</si>
  <si>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</si>
  <si>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</si>
  <si>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</si>
  <si>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</si>
  <si>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</si>
  <si>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</si>
  <si>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</si>
  <si>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</si>
  <si>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</si>
  <si>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</si>
  <si>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</si>
  <si>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</si>
  <si>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</si>
  <si>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</si>
  <si>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</si>
  <si>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</si>
  <si>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</si>
  <si>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</si>
  <si>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</si>
  <si>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</si>
  <si>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</si>
  <si>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</si>
  <si>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</si>
  <si>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</si>
  <si>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</si>
  <si>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</si>
  <si>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</si>
  <si>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</si>
  <si>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</si>
  <si>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</si>
  <si>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</si>
  <si>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</si>
  <si>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</si>
  <si>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</si>
  <si>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</si>
  <si>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</si>
  <si>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</si>
  <si>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</si>
  <si>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-7.%d-</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</si>
  <si>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</si>
  <si>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</si>
  <si>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</si>
  <si>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</si>
  <si>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</si>
  <si>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</si>
  <si>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</si>
  <si>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</si>
  <si>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财决公开4_3表</t>
  </si>
  <si>
    <t>本年收入</t>
  </si>
  <si>
    <t>本年支出</t>
  </si>
  <si>
    <t>注：本表以“万元”为金额单位（保留两位小数），反映部门本年度一般公共预算财政拨款项目支出收支明细情况。</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</si>
  <si>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</si>
  <si>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</si>
  <si>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</si>
  <si>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</si>
  <si>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</si>
  <si>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</si>
  <si>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</si>
  <si>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</si>
  <si>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财决公开5表</t>
  </si>
  <si>
    <t>注：本表以“万元”为金额单位（保留两位小数），反映部门本年度政府性预算财政拨款收入支出及结余情况。</t>
  </si>
  <si>
    <t>表5-1</t>
  </si>
  <si>
    <t>政府性基金预算财政拨款“三公”经费支出决算表</t>
  </si>
  <si>
    <t>单位：万元</t>
  </si>
  <si>
    <t>政府性基金预算财政拨款“三公”经费支出</t>
  </si>
  <si>
    <t>本部门本表无数据</t>
  </si>
  <si>
    <t>注：本表以“万元”为金额单位（保留两位小数），反映部门本年度政府性基金预算财政拨款“三公”经费支出决算情况，决算数包括当年政府性基金预算财政拨款和以前年度结转资金安排的实际支出。</t>
  </si>
  <si>
    <t>说明：如部门没有政府性基金收入，也没有使用政府性基金安排的支出，应注明本表无数据。</t>
  </si>
  <si>
    <t>表6</t>
  </si>
  <si>
    <t>国有资本经营预算支出决算表</t>
  </si>
  <si>
    <t>项    目</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</si>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</sst>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
  </numFmts>
  <fonts count="78">
    <font>
      <sz val="10"/>
      <color indexed="8"/>
      <name val="Arial"/>
      <family val="2"/>
    </font>
    <font>
      <sz val="10"/>
      <name val="宋体"/>
      <family val="0"/>
    </font>
    <font>
      <sz val="10"/>
      <name val="黑体"/>
      <family val="3"/>
    </font>
    <font>
      <sz val="12"/>
      <name val="黑体"/>
      <family val="3"/>
    </font>
    <font>
      <sz val="9"/>
      <name val="黑体"/>
      <family val="3"/>
    </font>
    <font>
      <b/>
      <sz val="18"/>
      <name val="黑体"/>
      <family val="3"/>
    </font>
    <font>
      <b/>
      <sz val="10"/>
      <color indexed="8"/>
      <name val="黑体"/>
      <family val="3"/>
    </font>
    <font>
      <b/>
      <sz val="10"/>
      <name val="黑体"/>
      <family val="3"/>
    </font>
    <font>
      <sz val="9"/>
      <color indexed="8"/>
      <name val="黑体"/>
      <family val="3"/>
    </font>
    <font>
      <sz val="10"/>
      <color indexed="8"/>
      <name val="黑体"/>
      <family val="3"/>
    </font>
    <font>
      <sz val="12"/>
      <color indexed="8"/>
      <name val="黑体"/>
      <family val="3"/>
    </font>
    <font>
      <b/>
      <sz val="18"/>
      <color indexed="8"/>
      <name val="黑体"/>
      <family val="3"/>
    </font>
    <font>
      <b/>
      <sz val="9"/>
      <color indexed="8"/>
      <name val="黑体"/>
      <family val="3"/>
    </font>
    <font>
      <b/>
      <sz val="15"/>
      <color indexed="8"/>
      <name val="黑体"/>
      <family val="3"/>
    </font>
    <font>
      <sz val="11"/>
      <color indexed="8"/>
      <name val="黑体"/>
      <family val="3"/>
    </font>
    <font>
      <sz val="16"/>
      <color indexed="8"/>
      <name val="黑体"/>
      <family val="3"/>
    </font>
    <font>
      <sz val="15"/>
      <color indexed="8"/>
      <name val="黑体"/>
      <family val="3"/>
    </font>
    <font>
      <b/>
      <sz val="16"/>
      <color indexed="8"/>
      <name val="黑体"/>
      <family val="3"/>
    </font>
    <font>
      <sz val="12"/>
      <color indexed="8"/>
      <name val="宋体"/>
      <family val="0"/>
    </font>
    <font>
      <sz val="22"/>
      <color indexed="8"/>
      <name val="黑体"/>
      <family val="3"/>
    </font>
    <font>
      <b/>
      <sz val="11"/>
      <color indexed="8"/>
      <name val="黑体"/>
      <family val="3"/>
    </font>
    <font>
      <sz val="16"/>
      <name val="仿宋_GB2312"/>
      <family val="0"/>
    </font>
    <font>
      <sz val="12"/>
      <name val="宋体"/>
      <family val="0"/>
    </font>
    <font>
      <b/>
      <sz val="26"/>
      <name val="仿宋_GB2312"/>
      <family val="0"/>
    </font>
    <font>
      <b/>
      <sz val="22"/>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9"/>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b/>
      <sz val="11"/>
      <color indexed="8"/>
      <name val="宋体"/>
      <family val="0"/>
    </font>
    <font>
      <b/>
      <sz val="11"/>
      <color indexed="53"/>
      <name val="宋体"/>
      <family val="0"/>
    </font>
    <font>
      <b/>
      <sz val="18"/>
      <color indexed="54"/>
      <name val="宋体"/>
      <family val="0"/>
    </font>
    <font>
      <u val="single"/>
      <sz val="11"/>
      <color indexed="12"/>
      <name val="宋体"/>
      <family val="0"/>
    </font>
    <font>
      <sz val="11"/>
      <color indexed="17"/>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黑体"/>
      <family val="3"/>
    </font>
    <font>
      <b/>
      <sz val="16"/>
      <color theme="1"/>
      <name val="黑体"/>
      <family val="3"/>
    </font>
    <font>
      <b/>
      <sz val="10"/>
      <color theme="1"/>
      <name val="黑体"/>
      <family val="3"/>
    </font>
    <font>
      <sz val="10"/>
      <color theme="1"/>
      <name val="黑体"/>
      <family val="3"/>
    </font>
    <font>
      <sz val="15"/>
      <color theme="1"/>
      <name val="黑体"/>
      <family val="3"/>
    </font>
    <font>
      <sz val="11"/>
      <color theme="1"/>
      <name val="黑体"/>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2" fillId="2" borderId="0" applyNumberFormat="0" applyBorder="0" applyAlignment="0" applyProtection="0"/>
    <xf numFmtId="0" fontId="53" fillId="3" borderId="1" applyNumberFormat="0" applyAlignment="0" applyProtection="0"/>
    <xf numFmtId="177" fontId="0" fillId="0" borderId="0">
      <alignment/>
      <protection/>
    </xf>
    <xf numFmtId="178" fontId="0" fillId="0" borderId="0">
      <alignment/>
      <protection/>
    </xf>
    <xf numFmtId="0" fontId="52" fillId="4" borderId="0" applyNumberFormat="0" applyBorder="0" applyAlignment="0" applyProtection="0"/>
    <xf numFmtId="0" fontId="54" fillId="5" borderId="0" applyNumberFormat="0" applyBorder="0" applyAlignment="0" applyProtection="0"/>
    <xf numFmtId="176" fontId="0" fillId="0" borderId="0">
      <alignment/>
      <protection/>
    </xf>
    <xf numFmtId="0" fontId="55" fillId="6" borderId="0" applyNumberFormat="0" applyBorder="0" applyAlignment="0" applyProtection="0"/>
    <xf numFmtId="0" fontId="56" fillId="0" borderId="0" applyNumberFormat="0" applyFill="0" applyBorder="0" applyAlignment="0" applyProtection="0"/>
    <xf numFmtId="9" fontId="0" fillId="0" borderId="0">
      <alignment/>
      <protection/>
    </xf>
    <xf numFmtId="0" fontId="57" fillId="0" borderId="0" applyNumberFormat="0" applyFill="0" applyBorder="0" applyAlignment="0" applyProtection="0"/>
    <xf numFmtId="0" fontId="58" fillId="7" borderId="2" applyNumberFormat="0" applyFont="0" applyAlignment="0" applyProtection="0"/>
    <xf numFmtId="0" fontId="55"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3" applyNumberFormat="0" applyFill="0" applyAlignment="0" applyProtection="0"/>
    <xf numFmtId="0" fontId="22" fillId="0" borderId="0">
      <alignment/>
      <protection/>
    </xf>
    <xf numFmtId="0" fontId="55" fillId="9" borderId="0" applyNumberFormat="0" applyBorder="0" applyAlignment="0" applyProtection="0"/>
    <xf numFmtId="0" fontId="59" fillId="0" borderId="4" applyNumberFormat="0" applyFill="0" applyAlignment="0" applyProtection="0"/>
    <xf numFmtId="0" fontId="55" fillId="10" borderId="0" applyNumberFormat="0" applyBorder="0" applyAlignment="0" applyProtection="0"/>
    <xf numFmtId="0" fontId="65" fillId="11" borderId="5" applyNumberFormat="0" applyAlignment="0" applyProtection="0"/>
    <xf numFmtId="0" fontId="66" fillId="11" borderId="1" applyNumberFormat="0" applyAlignment="0" applyProtection="0"/>
    <xf numFmtId="0" fontId="67"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22" fillId="0" borderId="0">
      <alignment vertical="center"/>
      <protection/>
    </xf>
  </cellStyleXfs>
  <cellXfs count="16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NumberFormat="1" applyFont="1" applyFill="1" applyAlignment="1">
      <alignment/>
    </xf>
    <xf numFmtId="0" fontId="4" fillId="33" borderId="0" xfId="0" applyNumberFormat="1" applyFont="1" applyFill="1" applyAlignment="1">
      <alignment/>
    </xf>
    <xf numFmtId="0" fontId="4" fillId="33" borderId="0" xfId="0" applyNumberFormat="1" applyFont="1" applyFill="1" applyAlignment="1">
      <alignment horizontal="right" vertical="center"/>
    </xf>
    <xf numFmtId="0" fontId="5" fillId="0" borderId="0" xfId="0" applyNumberFormat="1" applyFont="1" applyFill="1" applyAlignment="1" applyProtection="1">
      <alignment horizontal="center" vertical="center"/>
      <protection/>
    </xf>
    <xf numFmtId="0" fontId="6" fillId="0" borderId="0" xfId="0" applyFont="1" applyAlignment="1">
      <alignment/>
    </xf>
    <xf numFmtId="0" fontId="7" fillId="0" borderId="0" xfId="0" applyNumberFormat="1" applyFont="1" applyFill="1" applyAlignment="1" applyProtection="1">
      <alignment horizontal="left"/>
      <protection/>
    </xf>
    <xf numFmtId="0" fontId="7" fillId="0" borderId="0" xfId="0" applyNumberFormat="1" applyFont="1" applyFill="1" applyAlignment="1">
      <alignment horizontal="right"/>
    </xf>
    <xf numFmtId="0" fontId="7" fillId="0" borderId="9" xfId="0" applyNumberFormat="1" applyFont="1" applyFill="1" applyBorder="1" applyAlignment="1">
      <alignment horizontal="centerContinuous" vertical="center"/>
    </xf>
    <xf numFmtId="0" fontId="7" fillId="0" borderId="9" xfId="0" applyNumberFormat="1" applyFont="1" applyFill="1" applyBorder="1" applyAlignment="1" applyProtection="1">
      <alignment horizontal="center" vertical="center"/>
      <protection/>
    </xf>
    <xf numFmtId="1" fontId="7" fillId="0" borderId="9" xfId="0" applyNumberFormat="1" applyFont="1" applyFill="1" applyBorder="1" applyAlignment="1">
      <alignment horizontal="centerContinuous" vertical="center"/>
    </xf>
    <xf numFmtId="1" fontId="7" fillId="0" borderId="10" xfId="0" applyNumberFormat="1" applyFont="1" applyFill="1" applyBorder="1" applyAlignment="1">
      <alignment horizontal="centerContinuous" vertical="center"/>
    </xf>
    <xf numFmtId="0" fontId="7" fillId="0" borderId="10"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33"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49" fontId="72" fillId="0" borderId="1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vertical="center" wrapText="1"/>
      <protection/>
    </xf>
    <xf numFmtId="49" fontId="4" fillId="0" borderId="9" xfId="0" applyNumberFormat="1" applyFont="1" applyFill="1" applyBorder="1" applyAlignment="1" applyProtection="1">
      <alignment vertical="center" wrapText="1"/>
      <protection/>
    </xf>
    <xf numFmtId="179" fontId="4" fillId="0" borderId="9" xfId="0" applyNumberFormat="1" applyFont="1" applyFill="1" applyBorder="1" applyAlignment="1" applyProtection="1">
      <alignment vertical="center" wrapText="1"/>
      <protection/>
    </xf>
    <xf numFmtId="179" fontId="4" fillId="0" borderId="13" xfId="0" applyNumberFormat="1" applyFont="1" applyFill="1" applyBorder="1" applyAlignment="1" applyProtection="1">
      <alignment vertical="center" wrapText="1"/>
      <protection/>
    </xf>
    <xf numFmtId="0" fontId="2" fillId="0" borderId="0" xfId="0" applyFont="1" applyFill="1" applyAlignment="1">
      <alignment vertical="center"/>
    </xf>
    <xf numFmtId="49" fontId="2" fillId="0" borderId="0" xfId="0" applyNumberFormat="1" applyFont="1" applyFill="1" applyBorder="1" applyAlignment="1" applyProtection="1">
      <alignment horizontal="left" vertical="center" wrapText="1"/>
      <protection/>
    </xf>
    <xf numFmtId="0" fontId="9" fillId="0" borderId="0" xfId="0" applyFont="1" applyFill="1" applyBorder="1" applyAlignment="1">
      <alignment/>
    </xf>
    <xf numFmtId="0" fontId="10" fillId="0" borderId="0" xfId="0" applyFont="1" applyFill="1" applyAlignment="1">
      <alignment/>
    </xf>
    <xf numFmtId="0" fontId="9" fillId="0" borderId="0" xfId="0" applyNumberFormat="1" applyFont="1" applyFill="1" applyAlignment="1">
      <alignment/>
    </xf>
    <xf numFmtId="0" fontId="9" fillId="0" borderId="0" xfId="0" applyNumberFormat="1" applyFont="1" applyFill="1" applyAlignment="1">
      <alignment horizontal="centerContinuous" vertical="center"/>
    </xf>
    <xf numFmtId="0" fontId="9" fillId="0" borderId="0" xfId="0" applyNumberFormat="1" applyFont="1" applyFill="1" applyAlignment="1">
      <alignment horizontal="right" vertical="center"/>
    </xf>
    <xf numFmtId="0" fontId="11" fillId="0" borderId="0" xfId="0" applyNumberFormat="1" applyFont="1" applyFill="1" applyAlignment="1" applyProtection="1">
      <alignment horizontal="center" vertical="center"/>
      <protection/>
    </xf>
    <xf numFmtId="0" fontId="8" fillId="0" borderId="0" xfId="0" applyNumberFormat="1" applyFont="1" applyFill="1" applyBorder="1" applyAlignment="1">
      <alignment/>
    </xf>
    <xf numFmtId="0" fontId="6" fillId="0" borderId="0" xfId="0" applyNumberFormat="1" applyFont="1" applyFill="1" applyBorder="1" applyAlignment="1">
      <alignment horizontal="right"/>
    </xf>
    <xf numFmtId="0" fontId="12" fillId="0" borderId="9" xfId="0" applyNumberFormat="1" applyFont="1" applyFill="1" applyBorder="1" applyAlignment="1" applyProtection="1">
      <alignment horizontal="centerContinuous" vertical="center"/>
      <protection/>
    </xf>
    <xf numFmtId="1" fontId="12"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wrapText="1"/>
      <protection/>
    </xf>
    <xf numFmtId="1" fontId="12" fillId="0" borderId="9" xfId="0" applyNumberFormat="1" applyFont="1" applyFill="1" applyBorder="1" applyAlignment="1" applyProtection="1">
      <alignment horizontal="center" vertical="center" wrapText="1"/>
      <protection/>
    </xf>
    <xf numFmtId="179" fontId="72" fillId="0" borderId="9" xfId="0" applyNumberFormat="1" applyFont="1" applyFill="1" applyBorder="1" applyAlignment="1" applyProtection="1">
      <alignment vertical="center" wrapText="1"/>
      <protection/>
    </xf>
    <xf numFmtId="179" fontId="8" fillId="0" borderId="9" xfId="0" applyNumberFormat="1" applyFont="1" applyFill="1" applyBorder="1" applyAlignment="1" applyProtection="1">
      <alignment vertical="center" wrapText="1"/>
      <protection/>
    </xf>
    <xf numFmtId="0" fontId="9" fillId="0" borderId="14" xfId="0" applyFont="1" applyFill="1" applyBorder="1" applyAlignment="1">
      <alignment horizontal="left" vertical="center" wrapText="1"/>
    </xf>
    <xf numFmtId="0" fontId="9" fillId="0" borderId="0" xfId="0" applyFont="1" applyFill="1" applyAlignment="1">
      <alignment vertical="center"/>
    </xf>
    <xf numFmtId="49" fontId="9" fillId="0" borderId="0" xfId="0" applyNumberFormat="1" applyFont="1" applyFill="1" applyBorder="1" applyAlignment="1" applyProtection="1">
      <alignment horizontal="left" vertical="center" wrapText="1"/>
      <protection/>
    </xf>
    <xf numFmtId="0" fontId="9" fillId="34" borderId="0" xfId="0" applyFont="1" applyFill="1" applyAlignment="1">
      <alignment/>
    </xf>
    <xf numFmtId="0" fontId="6" fillId="34" borderId="0" xfId="0" applyFont="1" applyFill="1" applyAlignment="1">
      <alignment/>
    </xf>
    <xf numFmtId="0" fontId="13" fillId="34" borderId="0" xfId="0" applyFont="1" applyFill="1" applyAlignment="1">
      <alignment horizontal="center"/>
    </xf>
    <xf numFmtId="0" fontId="6" fillId="34" borderId="0" xfId="0" applyFont="1" applyFill="1" applyAlignment="1">
      <alignment horizontal="center"/>
    </xf>
    <xf numFmtId="0" fontId="6" fillId="35" borderId="15" xfId="0" applyFont="1" applyFill="1" applyBorder="1" applyAlignment="1">
      <alignment horizontal="center" vertical="center" wrapText="1" shrinkToFit="1"/>
    </xf>
    <xf numFmtId="0" fontId="6" fillId="35" borderId="16" xfId="0" applyFont="1" applyFill="1" applyBorder="1" applyAlignment="1">
      <alignment horizontal="center" vertical="center" wrapText="1" shrinkToFit="1"/>
    </xf>
    <xf numFmtId="0" fontId="6" fillId="35" borderId="17" xfId="0" applyFont="1" applyFill="1" applyBorder="1" applyAlignment="1">
      <alignment horizontal="center" vertical="center" wrapText="1" shrinkToFit="1"/>
    </xf>
    <xf numFmtId="0" fontId="6" fillId="35" borderId="18" xfId="0" applyFont="1" applyFill="1" applyBorder="1" applyAlignment="1">
      <alignment horizontal="center" vertical="center" wrapText="1" shrinkToFit="1"/>
    </xf>
    <xf numFmtId="4" fontId="6" fillId="34" borderId="18" xfId="0" applyNumberFormat="1" applyFont="1" applyFill="1" applyBorder="1" applyAlignment="1">
      <alignment horizontal="right" vertical="center" shrinkToFit="1"/>
    </xf>
    <xf numFmtId="0" fontId="6" fillId="34" borderId="17" xfId="0" applyFont="1" applyFill="1" applyBorder="1" applyAlignment="1">
      <alignment horizontal="left" vertical="center" shrinkToFit="1"/>
    </xf>
    <xf numFmtId="0" fontId="6" fillId="34" borderId="18" xfId="0" applyFont="1" applyFill="1" applyBorder="1" applyAlignment="1">
      <alignment horizontal="left" vertical="center" shrinkToFit="1"/>
    </xf>
    <xf numFmtId="4" fontId="9" fillId="34" borderId="18" xfId="0" applyNumberFormat="1" applyFont="1" applyFill="1" applyBorder="1" applyAlignment="1">
      <alignment horizontal="right" vertical="center" shrinkToFit="1"/>
    </xf>
    <xf numFmtId="0" fontId="14" fillId="34" borderId="17" xfId="0" applyFont="1" applyFill="1" applyBorder="1" applyAlignment="1">
      <alignment horizontal="left" vertical="center" shrinkToFit="1"/>
    </xf>
    <xf numFmtId="0" fontId="14" fillId="34" borderId="18" xfId="0" applyFont="1" applyFill="1" applyBorder="1" applyAlignment="1">
      <alignment horizontal="left" vertical="center" shrinkToFit="1"/>
    </xf>
    <xf numFmtId="0" fontId="14" fillId="34" borderId="18" xfId="0" applyFont="1" applyFill="1" applyBorder="1" applyAlignment="1">
      <alignment horizontal="right" vertical="center" shrinkToFit="1"/>
    </xf>
    <xf numFmtId="0" fontId="9" fillId="34" borderId="0" xfId="0" applyFont="1" applyFill="1" applyAlignment="1">
      <alignment horizontal="left" vertical="center" shrinkToFit="1"/>
    </xf>
    <xf numFmtId="0" fontId="6" fillId="34" borderId="0" xfId="0" applyFont="1" applyFill="1" applyAlignment="1">
      <alignment horizontal="right"/>
    </xf>
    <xf numFmtId="0" fontId="0" fillId="34" borderId="0" xfId="0" applyFill="1" applyAlignment="1">
      <alignment/>
    </xf>
    <xf numFmtId="0" fontId="15" fillId="34" borderId="0" xfId="0" applyFont="1" applyFill="1" applyAlignment="1">
      <alignment horizontal="center"/>
    </xf>
    <xf numFmtId="0" fontId="9" fillId="34" borderId="0" xfId="0" applyFont="1" applyFill="1" applyAlignment="1">
      <alignment horizontal="right"/>
    </xf>
    <xf numFmtId="0" fontId="9" fillId="34" borderId="0" xfId="0" applyFont="1" applyFill="1" applyAlignment="1">
      <alignment horizontal="center"/>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4" fontId="14" fillId="34" borderId="17" xfId="0" applyNumberFormat="1" applyFont="1" applyFill="1" applyBorder="1" applyAlignment="1">
      <alignment horizontal="right" vertical="center"/>
    </xf>
    <xf numFmtId="4" fontId="14" fillId="34" borderId="18" xfId="0" applyNumberFormat="1" applyFont="1" applyFill="1" applyBorder="1" applyAlignment="1">
      <alignment horizontal="right" vertical="center"/>
    </xf>
    <xf numFmtId="0" fontId="9" fillId="34" borderId="0" xfId="0" applyFont="1" applyFill="1" applyAlignment="1">
      <alignment horizontal="left" vertical="center" wrapText="1"/>
    </xf>
    <xf numFmtId="0" fontId="16" fillId="34" borderId="0" xfId="0" applyFont="1" applyFill="1" applyAlignment="1">
      <alignment horizontal="center"/>
    </xf>
    <xf numFmtId="0" fontId="9" fillId="34" borderId="0" xfId="0" applyFont="1" applyFill="1" applyAlignment="1">
      <alignment horizontal="left" vertical="center" wrapText="1" shrinkToFit="1"/>
    </xf>
    <xf numFmtId="0" fontId="6" fillId="35" borderId="17" xfId="0" applyFont="1" applyFill="1" applyBorder="1" applyAlignment="1">
      <alignment horizontal="left" vertical="center" shrinkToFit="1"/>
    </xf>
    <xf numFmtId="0" fontId="6" fillId="35" borderId="18" xfId="0" applyFont="1" applyFill="1" applyBorder="1" applyAlignment="1">
      <alignment horizontal="left" vertical="center" shrinkToFit="1"/>
    </xf>
    <xf numFmtId="0" fontId="9" fillId="34" borderId="18" xfId="0" applyFont="1" applyFill="1" applyBorder="1" applyAlignment="1">
      <alignment horizontal="right" vertical="center" shrinkToFit="1"/>
    </xf>
    <xf numFmtId="0" fontId="6" fillId="35" borderId="17"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9" fillId="34" borderId="18" xfId="0" applyFont="1" applyFill="1" applyBorder="1" applyAlignment="1">
      <alignment horizontal="center" vertical="center" shrinkToFit="1"/>
    </xf>
    <xf numFmtId="0" fontId="73" fillId="34" borderId="0" xfId="0" applyFont="1" applyFill="1" applyAlignment="1">
      <alignment horizontal="center"/>
    </xf>
    <xf numFmtId="0" fontId="74" fillId="34" borderId="0" xfId="0" applyFont="1" applyFill="1" applyAlignment="1">
      <alignment/>
    </xf>
    <xf numFmtId="0" fontId="74" fillId="35" borderId="15" xfId="0" applyFont="1" applyFill="1" applyBorder="1" applyAlignment="1">
      <alignment horizontal="center" vertical="center" shrinkToFit="1"/>
    </xf>
    <xf numFmtId="0" fontId="74" fillId="35" borderId="16" xfId="0" applyFont="1" applyFill="1" applyBorder="1" applyAlignment="1">
      <alignment horizontal="center" vertical="center" shrinkToFit="1"/>
    </xf>
    <xf numFmtId="0" fontId="74" fillId="35" borderId="17" xfId="0" applyFont="1" applyFill="1" applyBorder="1" applyAlignment="1">
      <alignment horizontal="center" vertical="center" wrapText="1"/>
    </xf>
    <xf numFmtId="0" fontId="74" fillId="35" borderId="18" xfId="0" applyFont="1" applyFill="1" applyBorder="1" applyAlignment="1">
      <alignment horizontal="center" vertical="center" wrapText="1"/>
    </xf>
    <xf numFmtId="0" fontId="74" fillId="35" borderId="18" xfId="0" applyFont="1" applyFill="1" applyBorder="1" applyAlignment="1">
      <alignment horizontal="center" vertical="center" shrinkToFit="1"/>
    </xf>
    <xf numFmtId="0" fontId="74" fillId="35" borderId="17" xfId="0" applyFont="1" applyFill="1" applyBorder="1" applyAlignment="1">
      <alignment horizontal="center" vertical="center" shrinkToFit="1"/>
    </xf>
    <xf numFmtId="4" fontId="74" fillId="34" borderId="18" xfId="0" applyNumberFormat="1" applyFont="1" applyFill="1" applyBorder="1" applyAlignment="1">
      <alignment horizontal="right" vertical="center" shrinkToFit="1"/>
    </xf>
    <xf numFmtId="0" fontId="75" fillId="34" borderId="17" xfId="0" applyFont="1" applyFill="1" applyBorder="1" applyAlignment="1">
      <alignment horizontal="left" vertical="center" shrinkToFit="1"/>
    </xf>
    <xf numFmtId="0" fontId="75" fillId="34" borderId="18" xfId="0" applyFont="1" applyFill="1" applyBorder="1" applyAlignment="1">
      <alignment horizontal="left" vertical="center" shrinkToFit="1"/>
    </xf>
    <xf numFmtId="0" fontId="74" fillId="34" borderId="18" xfId="0" applyFont="1" applyFill="1" applyBorder="1" applyAlignment="1">
      <alignment horizontal="left" vertical="center" shrinkToFit="1"/>
    </xf>
    <xf numFmtId="4" fontId="75" fillId="34" borderId="18" xfId="0" applyNumberFormat="1" applyFont="1" applyFill="1" applyBorder="1" applyAlignment="1">
      <alignment horizontal="right" vertical="center" shrinkToFit="1"/>
    </xf>
    <xf numFmtId="0" fontId="75" fillId="34" borderId="19" xfId="0" applyFont="1" applyFill="1" applyBorder="1" applyAlignment="1">
      <alignment horizontal="left" vertical="center" shrinkToFit="1"/>
    </xf>
    <xf numFmtId="0" fontId="75" fillId="34" borderId="20" xfId="0" applyFont="1" applyFill="1" applyBorder="1" applyAlignment="1">
      <alignment horizontal="left" vertical="center" shrinkToFit="1"/>
    </xf>
    <xf numFmtId="0" fontId="74" fillId="34" borderId="20" xfId="0" applyFont="1" applyFill="1" applyBorder="1" applyAlignment="1">
      <alignment horizontal="left" vertical="center" shrinkToFit="1"/>
    </xf>
    <xf numFmtId="4" fontId="74" fillId="34" borderId="20" xfId="0" applyNumberFormat="1" applyFont="1" applyFill="1" applyBorder="1" applyAlignment="1">
      <alignment horizontal="right" vertical="center" shrinkToFit="1"/>
    </xf>
    <xf numFmtId="4" fontId="75" fillId="34" borderId="20" xfId="0" applyNumberFormat="1" applyFont="1" applyFill="1" applyBorder="1" applyAlignment="1">
      <alignment horizontal="right" vertical="center" shrinkToFit="1"/>
    </xf>
    <xf numFmtId="0" fontId="75" fillId="34" borderId="0" xfId="0" applyFont="1" applyFill="1" applyAlignment="1">
      <alignment horizontal="left" vertical="center"/>
    </xf>
    <xf numFmtId="0" fontId="74" fillId="34" borderId="0" xfId="0" applyFont="1" applyFill="1" applyAlignment="1">
      <alignment horizontal="center"/>
    </xf>
    <xf numFmtId="0" fontId="18" fillId="0" borderId="0" xfId="0" applyFont="1" applyAlignment="1">
      <alignment horizontal="center"/>
    </xf>
    <xf numFmtId="0" fontId="74" fillId="34" borderId="0" xfId="0" applyFont="1" applyFill="1" applyAlignment="1">
      <alignment horizontal="right"/>
    </xf>
    <xf numFmtId="0" fontId="74" fillId="35" borderId="21" xfId="0" applyFont="1" applyFill="1" applyBorder="1" applyAlignment="1">
      <alignment horizontal="center" vertical="center" shrinkToFit="1"/>
    </xf>
    <xf numFmtId="0" fontId="74" fillId="35" borderId="22" xfId="0" applyFont="1" applyFill="1" applyBorder="1" applyAlignment="1">
      <alignment horizontal="center" vertical="center" wrapText="1"/>
    </xf>
    <xf numFmtId="0" fontId="74" fillId="35" borderId="22" xfId="0" applyFont="1" applyFill="1" applyBorder="1" applyAlignment="1">
      <alignment horizontal="center" vertical="center" shrinkToFit="1"/>
    </xf>
    <xf numFmtId="4" fontId="75" fillId="34" borderId="22" xfId="0" applyNumberFormat="1" applyFont="1" applyFill="1" applyBorder="1" applyAlignment="1">
      <alignment horizontal="right" vertical="center" shrinkToFit="1"/>
    </xf>
    <xf numFmtId="4" fontId="75" fillId="34" borderId="23" xfId="0" applyNumberFormat="1" applyFont="1" applyFill="1" applyBorder="1" applyAlignment="1">
      <alignment horizontal="right" vertical="center" shrinkToFit="1"/>
    </xf>
    <xf numFmtId="0" fontId="17" fillId="34" borderId="0" xfId="0" applyFont="1" applyFill="1" applyAlignment="1">
      <alignment horizontal="center"/>
    </xf>
    <xf numFmtId="0" fontId="9" fillId="0" borderId="0" xfId="0" applyFont="1" applyAlignment="1">
      <alignment/>
    </xf>
    <xf numFmtId="0" fontId="6" fillId="35" borderId="16" xfId="0" applyFont="1" applyFill="1" applyBorder="1" applyAlignment="1">
      <alignment horizontal="center" vertical="center" shrinkToFit="1"/>
    </xf>
    <xf numFmtId="0" fontId="74" fillId="35" borderId="18" xfId="0" applyFont="1" applyFill="1" applyBorder="1" applyAlignment="1">
      <alignment horizontal="center" vertical="center" wrapText="1" shrinkToFit="1"/>
    </xf>
    <xf numFmtId="0" fontId="9" fillId="35" borderId="17" xfId="0" applyFont="1" applyFill="1" applyBorder="1" applyAlignment="1">
      <alignment horizontal="center" vertical="center" wrapText="1" shrinkToFit="1"/>
    </xf>
    <xf numFmtId="0" fontId="9" fillId="35" borderId="18" xfId="0" applyFont="1" applyFill="1" applyBorder="1" applyAlignment="1">
      <alignment horizontal="center" vertical="center" wrapText="1" shrinkToFit="1"/>
    </xf>
    <xf numFmtId="0" fontId="9" fillId="35" borderId="18" xfId="0" applyFont="1" applyFill="1" applyBorder="1" applyAlignment="1">
      <alignment horizontal="center" vertical="center" shrinkToFit="1"/>
    </xf>
    <xf numFmtId="0" fontId="9" fillId="35" borderId="17" xfId="0" applyFont="1" applyFill="1" applyBorder="1" applyAlignment="1">
      <alignment horizontal="left" vertical="center" shrinkToFit="1"/>
    </xf>
    <xf numFmtId="0" fontId="9" fillId="35" borderId="18" xfId="0" applyFont="1" applyFill="1" applyBorder="1" applyAlignment="1">
      <alignment horizontal="left" vertical="center" shrinkToFit="1"/>
    </xf>
    <xf numFmtId="0" fontId="19" fillId="0" borderId="0" xfId="0" applyFont="1" applyAlignment="1">
      <alignment horizontal="center"/>
    </xf>
    <xf numFmtId="0" fontId="6" fillId="0" borderId="0" xfId="0" applyFont="1" applyAlignment="1">
      <alignment horizontal="right"/>
    </xf>
    <xf numFmtId="4" fontId="6" fillId="34" borderId="18" xfId="0" applyNumberFormat="1" applyFont="1" applyFill="1" applyBorder="1" applyAlignment="1">
      <alignment horizontal="right" vertical="center"/>
    </xf>
    <xf numFmtId="4" fontId="9" fillId="34" borderId="18" xfId="0" applyNumberFormat="1" applyFont="1" applyFill="1" applyBorder="1" applyAlignment="1">
      <alignment horizontal="right" vertical="center"/>
    </xf>
    <xf numFmtId="0" fontId="6" fillId="34" borderId="18" xfId="0" applyFont="1" applyFill="1" applyBorder="1" applyAlignment="1">
      <alignment horizontal="center" vertical="center" shrinkToFit="1"/>
    </xf>
    <xf numFmtId="0" fontId="9" fillId="34" borderId="0" xfId="0" applyFont="1" applyFill="1" applyAlignment="1">
      <alignment horizontal="right" vertical="center" shrinkToFit="1"/>
    </xf>
    <xf numFmtId="0" fontId="9" fillId="34" borderId="0" xfId="0" applyFont="1" applyFill="1" applyAlignment="1">
      <alignment horizontal="right" vertical="center"/>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7" xfId="0" applyFont="1" applyFill="1" applyBorder="1" applyAlignment="1">
      <alignment horizontal="left" vertical="center"/>
    </xf>
    <xf numFmtId="0" fontId="75" fillId="35" borderId="18" xfId="0" applyFont="1" applyFill="1" applyBorder="1" applyAlignment="1">
      <alignment horizontal="left" vertical="center" shrinkToFit="1"/>
    </xf>
    <xf numFmtId="0" fontId="75" fillId="35" borderId="18" xfId="0" applyFont="1" applyFill="1" applyBorder="1" applyAlignment="1">
      <alignment horizontal="center" vertical="center"/>
    </xf>
    <xf numFmtId="0" fontId="74" fillId="35" borderId="18" xfId="0" applyFont="1" applyFill="1" applyBorder="1" applyAlignment="1">
      <alignment horizontal="center" vertical="center"/>
    </xf>
    <xf numFmtId="0" fontId="75" fillId="35" borderId="18" xfId="0" applyFont="1" applyFill="1" applyBorder="1" applyAlignment="1">
      <alignment horizontal="left" vertical="center"/>
    </xf>
    <xf numFmtId="0" fontId="6" fillId="35" borderId="15" xfId="0" applyFont="1" applyFill="1" applyBorder="1" applyAlignment="1">
      <alignment horizontal="center" vertical="center" shrinkToFit="1"/>
    </xf>
    <xf numFmtId="0" fontId="9" fillId="34" borderId="17" xfId="0" applyFont="1" applyFill="1" applyBorder="1" applyAlignment="1">
      <alignment horizontal="left" vertical="center" shrinkToFit="1"/>
    </xf>
    <xf numFmtId="0" fontId="9" fillId="34" borderId="18" xfId="0" applyFont="1" applyFill="1" applyBorder="1" applyAlignment="1">
      <alignment horizontal="left" vertical="center" shrinkToFit="1"/>
    </xf>
    <xf numFmtId="0" fontId="0" fillId="0" borderId="0" xfId="0" applyFont="1" applyAlignment="1">
      <alignment/>
    </xf>
    <xf numFmtId="0" fontId="75" fillId="34" borderId="0" xfId="0" applyFont="1" applyFill="1" applyAlignment="1">
      <alignment/>
    </xf>
    <xf numFmtId="0" fontId="76" fillId="34" borderId="0" xfId="0" applyFont="1" applyFill="1" applyAlignment="1">
      <alignment horizontal="center"/>
    </xf>
    <xf numFmtId="0" fontId="75" fillId="34" borderId="0" xfId="0" applyFont="1" applyFill="1" applyAlignment="1">
      <alignment horizontal="center"/>
    </xf>
    <xf numFmtId="0" fontId="74" fillId="35" borderId="16" xfId="0" applyFont="1" applyFill="1" applyBorder="1" applyAlignment="1">
      <alignment horizontal="center" vertical="center" wrapText="1" shrinkToFit="1"/>
    </xf>
    <xf numFmtId="4" fontId="77" fillId="34" borderId="18" xfId="0" applyNumberFormat="1" applyFont="1" applyFill="1" applyBorder="1" applyAlignment="1">
      <alignment horizontal="right" vertical="center" shrinkToFit="1"/>
    </xf>
    <xf numFmtId="0" fontId="74" fillId="34" borderId="17" xfId="0" applyFont="1" applyFill="1" applyBorder="1" applyAlignment="1">
      <alignment horizontal="left" vertical="center" shrinkToFit="1"/>
    </xf>
    <xf numFmtId="0" fontId="75" fillId="34" borderId="0" xfId="0" applyFont="1" applyFill="1" applyAlignment="1">
      <alignment horizontal="left" vertical="center" shrinkToFit="1"/>
    </xf>
    <xf numFmtId="0" fontId="75" fillId="34" borderId="0" xfId="0" applyFont="1" applyFill="1" applyAlignment="1">
      <alignment horizontal="right"/>
    </xf>
    <xf numFmtId="0" fontId="10" fillId="34" borderId="0" xfId="0" applyFont="1" applyFill="1" applyAlignment="1">
      <alignment horizontal="center"/>
    </xf>
    <xf numFmtId="0" fontId="20" fillId="35" borderId="18" xfId="0" applyFont="1" applyFill="1" applyBorder="1" applyAlignment="1">
      <alignment horizontal="center" vertical="center" shrinkToFit="1"/>
    </xf>
    <xf numFmtId="4" fontId="14" fillId="34" borderId="18" xfId="0" applyNumberFormat="1" applyFont="1" applyFill="1" applyBorder="1" applyAlignment="1">
      <alignment horizontal="right" vertical="center" shrinkToFit="1"/>
    </xf>
    <xf numFmtId="0" fontId="6" fillId="35" borderId="17" xfId="0" applyFont="1" applyFill="1" applyBorder="1" applyAlignment="1">
      <alignment horizontal="left" vertical="center" wrapText="1" shrinkToFit="1"/>
    </xf>
    <xf numFmtId="0" fontId="14" fillId="34"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horizontal="center" vertical="center"/>
    </xf>
    <xf numFmtId="0" fontId="24" fillId="0" borderId="0" xfId="0" applyFont="1" applyFill="1" applyAlignment="1">
      <alignment vertical="center"/>
    </xf>
    <xf numFmtId="0" fontId="22" fillId="0" borderId="0" xfId="0" applyFont="1" applyFill="1" applyAlignment="1">
      <alignment vertical="center"/>
    </xf>
    <xf numFmtId="0" fontId="25" fillId="0" borderId="0" xfId="0" applyFont="1" applyFill="1" applyAlignment="1">
      <alignment vertical="center"/>
    </xf>
    <xf numFmtId="0" fontId="22" fillId="0" borderId="0" xfId="64" applyAlignment="1">
      <alignment horizontal="left" vertical="center"/>
      <protection/>
    </xf>
    <xf numFmtId="0" fontId="22" fillId="0" borderId="0" xfId="35">
      <alignment/>
      <protection/>
    </xf>
    <xf numFmtId="0" fontId="26" fillId="0" borderId="0" xfId="64" applyFont="1" applyBorder="1" applyAlignment="1">
      <alignment horizontal="left" vertical="center"/>
      <protection/>
    </xf>
    <xf numFmtId="0" fontId="22" fillId="0" borderId="0" xfId="64" applyBorder="1" applyAlignment="1">
      <alignment horizontal="left" vertical="center"/>
      <protection/>
    </xf>
    <xf numFmtId="0" fontId="27" fillId="0" borderId="0" xfId="64" applyNumberFormat="1" applyFont="1" applyFill="1" applyBorder="1" applyAlignment="1">
      <alignment horizontal="center" vertical="center"/>
      <protection/>
    </xf>
    <xf numFmtId="0" fontId="28" fillId="0" borderId="0" xfId="64" applyNumberFormat="1" applyFont="1" applyFill="1" applyBorder="1" applyAlignment="1">
      <alignment horizontal="center" vertical="center"/>
      <protection/>
    </xf>
    <xf numFmtId="0" fontId="29" fillId="0" borderId="0" xfId="64" applyFont="1" applyFill="1" applyBorder="1" applyAlignment="1">
      <alignment vertical="center"/>
      <protection/>
    </xf>
    <xf numFmtId="0" fontId="30" fillId="0" borderId="0" xfId="64" applyFont="1" applyFill="1" applyBorder="1" applyAlignment="1">
      <alignment horizontal="right" vertical="center"/>
      <protection/>
    </xf>
    <xf numFmtId="0" fontId="29" fillId="0" borderId="0" xfId="64" applyFont="1" applyFill="1" applyBorder="1" applyAlignment="1">
      <alignment horizontal="center" vertical="center"/>
      <protection/>
    </xf>
    <xf numFmtId="0" fontId="29" fillId="0" borderId="0" xfId="64" applyFont="1" applyBorder="1" applyAlignment="1">
      <alignment horizontal="center" vertical="center"/>
      <protection/>
    </xf>
    <xf numFmtId="0" fontId="31" fillId="0" borderId="0" xfId="64" applyFont="1" applyFill="1" applyBorder="1" applyAlignment="1">
      <alignment vertical="center"/>
      <protection/>
    </xf>
    <xf numFmtId="0" fontId="32"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A6" sqref="A6:H6"/>
    </sheetView>
  </sheetViews>
  <sheetFormatPr defaultColWidth="10.28125" defaultRowHeight="12.75"/>
  <cols>
    <col min="1" max="1" width="12.00390625" style="155" customWidth="1"/>
    <col min="2" max="2" width="34.28125" style="155" customWidth="1"/>
    <col min="3" max="3" width="10.57421875" style="155" customWidth="1"/>
    <col min="4" max="4" width="32.00390625" style="155" customWidth="1"/>
    <col min="5" max="6" width="10.28125" style="155" customWidth="1"/>
    <col min="7" max="7" width="12.8515625" style="155" customWidth="1"/>
    <col min="8" max="8" width="10.28125" style="155" customWidth="1"/>
    <col min="9" max="16384" width="10.28125" style="156" customWidth="1"/>
  </cols>
  <sheetData>
    <row r="1" spans="1:8" ht="18.75">
      <c r="A1" s="157"/>
      <c r="B1" s="158"/>
      <c r="C1" s="158"/>
      <c r="D1" s="158"/>
      <c r="E1" s="158"/>
      <c r="F1" s="158"/>
      <c r="G1" s="157"/>
      <c r="H1" s="158"/>
    </row>
    <row r="2" spans="1:8" ht="14.25">
      <c r="A2" s="158"/>
      <c r="B2" s="158"/>
      <c r="C2" s="158"/>
      <c r="D2" s="158"/>
      <c r="E2" s="158"/>
      <c r="F2" s="158"/>
      <c r="G2" s="158"/>
      <c r="H2" s="158"/>
    </row>
    <row r="3" spans="1:8" ht="30" customHeight="1">
      <c r="A3" s="158"/>
      <c r="B3" s="158"/>
      <c r="C3" s="158"/>
      <c r="D3" s="158"/>
      <c r="E3" s="158"/>
      <c r="F3" s="158"/>
      <c r="G3" s="158"/>
      <c r="H3" s="158"/>
    </row>
    <row r="4" spans="1:8" ht="30" customHeight="1">
      <c r="A4" s="158"/>
      <c r="B4" s="158"/>
      <c r="C4" s="158"/>
      <c r="D4" s="158"/>
      <c r="E4" s="158"/>
      <c r="F4" s="158"/>
      <c r="G4" s="158"/>
      <c r="H4" s="158"/>
    </row>
    <row r="5" spans="1:8" ht="35.25" customHeight="1">
      <c r="A5" s="159"/>
      <c r="B5" s="159"/>
      <c r="C5" s="159"/>
      <c r="D5" s="159"/>
      <c r="E5" s="159"/>
      <c r="F5" s="159"/>
      <c r="G5" s="159"/>
      <c r="H5" s="159"/>
    </row>
    <row r="6" spans="1:8" ht="67.5" customHeight="1">
      <c r="A6" s="160" t="s">
        <v>0</v>
      </c>
      <c r="B6" s="160"/>
      <c r="C6" s="160"/>
      <c r="D6" s="160"/>
      <c r="E6" s="160"/>
      <c r="F6" s="160"/>
      <c r="G6" s="160"/>
      <c r="H6" s="160"/>
    </row>
    <row r="7" spans="1:8" ht="37.5" customHeight="1">
      <c r="A7" s="161"/>
      <c r="B7" s="162"/>
      <c r="C7" s="162"/>
      <c r="D7" s="161"/>
      <c r="E7" s="161"/>
      <c r="F7" s="161"/>
      <c r="G7" s="161"/>
      <c r="H7" s="161"/>
    </row>
    <row r="8" spans="1:8" ht="37.5" customHeight="1">
      <c r="A8" s="163"/>
      <c r="B8" s="162"/>
      <c r="C8" s="162"/>
      <c r="D8" s="163"/>
      <c r="E8" s="163"/>
      <c r="F8" s="163"/>
      <c r="G8" s="163"/>
      <c r="H8" s="163"/>
    </row>
    <row r="9" spans="1:8" ht="14.25">
      <c r="A9" s="158"/>
      <c r="B9" s="158"/>
      <c r="C9" s="158"/>
      <c r="D9" s="158"/>
      <c r="E9" s="158"/>
      <c r="F9" s="158"/>
      <c r="G9" s="158"/>
      <c r="H9" s="158"/>
    </row>
    <row r="10" spans="1:8" ht="14.25">
      <c r="A10" s="158"/>
      <c r="B10" s="158"/>
      <c r="C10" s="158"/>
      <c r="D10" s="158"/>
      <c r="E10" s="158"/>
      <c r="F10" s="158"/>
      <c r="G10" s="158"/>
      <c r="H10" s="158"/>
    </row>
    <row r="11" spans="1:8" ht="14.25">
      <c r="A11" s="158"/>
      <c r="B11" s="158"/>
      <c r="C11" s="158"/>
      <c r="D11" s="158"/>
      <c r="E11" s="158"/>
      <c r="F11" s="158"/>
      <c r="G11" s="158"/>
      <c r="H11" s="158"/>
    </row>
    <row r="12" spans="1:8" ht="14.25">
      <c r="A12" s="158"/>
      <c r="B12" s="158"/>
      <c r="C12" s="158"/>
      <c r="D12" s="158"/>
      <c r="E12" s="158"/>
      <c r="F12" s="158"/>
      <c r="G12" s="158"/>
      <c r="H12" s="158"/>
    </row>
    <row r="13" spans="1:8" ht="14.25">
      <c r="A13" s="158"/>
      <c r="B13" s="158"/>
      <c r="C13" s="158"/>
      <c r="D13" s="158"/>
      <c r="E13" s="158"/>
      <c r="F13" s="158"/>
      <c r="G13" s="158"/>
      <c r="H13" s="158"/>
    </row>
    <row r="14" spans="1:8" ht="14.25">
      <c r="A14" s="158"/>
      <c r="B14" s="158"/>
      <c r="C14" s="158"/>
      <c r="D14" s="158"/>
      <c r="E14" s="158"/>
      <c r="F14" s="158"/>
      <c r="G14" s="158"/>
      <c r="H14" s="158"/>
    </row>
    <row r="15" spans="1:8" ht="14.25">
      <c r="A15" s="158"/>
      <c r="B15" s="158"/>
      <c r="C15" s="158"/>
      <c r="D15" s="158"/>
      <c r="E15" s="158"/>
      <c r="F15" s="158"/>
      <c r="G15" s="158"/>
      <c r="H15" s="158"/>
    </row>
    <row r="16" spans="1:8" ht="33">
      <c r="A16" s="164" t="s">
        <v>1</v>
      </c>
      <c r="B16" s="164"/>
      <c r="C16" s="164"/>
      <c r="D16" s="164"/>
      <c r="E16" s="164"/>
      <c r="F16" s="164"/>
      <c r="G16" s="164"/>
      <c r="H16" s="164"/>
    </row>
    <row r="17" spans="1:8" ht="35.25" customHeight="1">
      <c r="A17" s="165"/>
      <c r="B17" s="165"/>
      <c r="C17" s="165"/>
      <c r="D17" s="165"/>
      <c r="E17" s="165"/>
      <c r="F17" s="165"/>
      <c r="G17" s="165"/>
      <c r="H17" s="165"/>
    </row>
    <row r="18" spans="1:8" ht="36" customHeight="1">
      <c r="A18" s="166"/>
      <c r="B18" s="166"/>
      <c r="C18" s="166"/>
      <c r="D18" s="166"/>
      <c r="E18" s="166"/>
      <c r="F18" s="166"/>
      <c r="G18" s="166"/>
      <c r="H18" s="166"/>
    </row>
    <row r="19" spans="1:8" ht="14.25">
      <c r="A19" s="158"/>
      <c r="B19" s="158"/>
      <c r="C19" s="158"/>
      <c r="D19" s="158"/>
      <c r="E19" s="158"/>
      <c r="F19" s="158"/>
      <c r="G19" s="158"/>
      <c r="H19" s="158"/>
    </row>
    <row r="20" spans="1:8" ht="14.25">
      <c r="A20" s="158"/>
      <c r="B20" s="158"/>
      <c r="C20" s="158"/>
      <c r="D20" s="158"/>
      <c r="E20" s="158"/>
      <c r="F20" s="158"/>
      <c r="G20" s="158"/>
      <c r="H20" s="158"/>
    </row>
  </sheetData>
  <sheetProtection/>
  <mergeCells count="5">
    <mergeCell ref="A5:H5"/>
    <mergeCell ref="A6:H6"/>
    <mergeCell ref="B7:C7"/>
    <mergeCell ref="B8:C8"/>
    <mergeCell ref="A16:H16"/>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M36"/>
  <sheetViews>
    <sheetView showZeros="0" workbookViewId="0" topLeftCell="A1">
      <selection activeCell="A36" sqref="A1:I36"/>
    </sheetView>
  </sheetViews>
  <sheetFormatPr defaultColWidth="9.140625" defaultRowHeight="12.75"/>
  <cols>
    <col min="1" max="1" width="7.00390625" style="63" customWidth="1"/>
    <col min="2" max="2" width="31.57421875" style="63" customWidth="1"/>
    <col min="3" max="3" width="19.7109375" style="63" customWidth="1"/>
    <col min="4" max="4" width="7.00390625" style="63" customWidth="1"/>
    <col min="5" max="5" width="27.00390625" style="63" customWidth="1"/>
    <col min="6" max="6" width="16.421875" style="63" customWidth="1"/>
    <col min="7" max="7" width="7.00390625" style="63" customWidth="1"/>
    <col min="8" max="8" width="28.421875" style="63" customWidth="1"/>
    <col min="9" max="9" width="18.57421875" style="63" customWidth="1"/>
    <col min="10" max="10" width="9.7109375" style="63" bestFit="1" customWidth="1"/>
    <col min="11" max="12" width="9.57421875" style="63" bestFit="1" customWidth="1"/>
    <col min="13" max="16384" width="9.140625" style="63" customWidth="1"/>
  </cols>
  <sheetData>
    <row r="1" spans="1:9" ht="19.5">
      <c r="A1" s="48" t="s">
        <v>553</v>
      </c>
      <c r="B1" s="48"/>
      <c r="C1" s="48"/>
      <c r="D1" s="48"/>
      <c r="E1" s="48"/>
      <c r="F1" s="48"/>
      <c r="G1" s="48"/>
      <c r="H1" s="48"/>
      <c r="I1" s="48"/>
    </row>
    <row r="2" spans="1:9" ht="15" customHeight="1">
      <c r="A2" s="47"/>
      <c r="B2" s="47"/>
      <c r="C2" s="47"/>
      <c r="D2" s="47"/>
      <c r="E2" s="47"/>
      <c r="F2" s="47"/>
      <c r="G2" s="47"/>
      <c r="H2" s="47"/>
      <c r="I2" s="62" t="s">
        <v>554</v>
      </c>
    </row>
    <row r="3" spans="1:9" ht="21" customHeight="1">
      <c r="A3" s="47" t="s">
        <v>18</v>
      </c>
      <c r="B3" s="47"/>
      <c r="C3" s="47"/>
      <c r="D3" s="47"/>
      <c r="E3" s="49" t="s">
        <v>19</v>
      </c>
      <c r="F3" s="47"/>
      <c r="G3" s="47"/>
      <c r="H3" s="47"/>
      <c r="I3" s="62" t="s">
        <v>20</v>
      </c>
    </row>
    <row r="4" spans="1:9" ht="18.75" customHeight="1">
      <c r="A4" s="50" t="s">
        <v>555</v>
      </c>
      <c r="B4" s="51" t="s">
        <v>27</v>
      </c>
      <c r="C4" s="51" t="s">
        <v>27</v>
      </c>
      <c r="D4" s="51" t="s">
        <v>556</v>
      </c>
      <c r="E4" s="51" t="s">
        <v>27</v>
      </c>
      <c r="F4" s="51" t="s">
        <v>27</v>
      </c>
      <c r="G4" s="51" t="s">
        <v>27</v>
      </c>
      <c r="H4" s="51" t="s">
        <v>27</v>
      </c>
      <c r="I4" s="51" t="s">
        <v>27</v>
      </c>
    </row>
    <row r="5" spans="1:9" ht="15" customHeight="1">
      <c r="A5" s="52" t="s">
        <v>132</v>
      </c>
      <c r="B5" s="53" t="s">
        <v>133</v>
      </c>
      <c r="C5" s="53" t="s">
        <v>25</v>
      </c>
      <c r="D5" s="53" t="s">
        <v>132</v>
      </c>
      <c r="E5" s="53" t="s">
        <v>133</v>
      </c>
      <c r="F5" s="53" t="s">
        <v>25</v>
      </c>
      <c r="G5" s="53" t="s">
        <v>132</v>
      </c>
      <c r="H5" s="53" t="s">
        <v>133</v>
      </c>
      <c r="I5" s="53" t="s">
        <v>25</v>
      </c>
    </row>
    <row r="6" spans="1:9" ht="15" customHeight="1">
      <c r="A6" s="52" t="s">
        <v>27</v>
      </c>
      <c r="B6" s="53" t="s">
        <v>27</v>
      </c>
      <c r="C6" s="53" t="s">
        <v>27</v>
      </c>
      <c r="D6" s="53" t="s">
        <v>27</v>
      </c>
      <c r="E6" s="53" t="s">
        <v>27</v>
      </c>
      <c r="F6" s="53" t="s">
        <v>27</v>
      </c>
      <c r="G6" s="53" t="s">
        <v>27</v>
      </c>
      <c r="H6" s="53" t="s">
        <v>27</v>
      </c>
      <c r="I6" s="53" t="s">
        <v>27</v>
      </c>
    </row>
    <row r="7" spans="1:9" ht="16.5" customHeight="1">
      <c r="A7" s="76" t="s">
        <v>259</v>
      </c>
      <c r="B7" s="77" t="s">
        <v>260</v>
      </c>
      <c r="C7" s="57">
        <f>SUM(C8:C16)</f>
        <v>15866.180000000002</v>
      </c>
      <c r="D7" s="77" t="s">
        <v>279</v>
      </c>
      <c r="E7" s="77" t="s">
        <v>280</v>
      </c>
      <c r="F7" s="57">
        <f>SUM(F8:F34)</f>
        <v>1783.92</v>
      </c>
      <c r="G7" s="77" t="s">
        <v>420</v>
      </c>
      <c r="H7" s="77" t="s">
        <v>421</v>
      </c>
      <c r="I7" s="57">
        <f>SUM(I8:I22)</f>
        <v>153.20999999999998</v>
      </c>
    </row>
    <row r="8" spans="1:9" ht="16.5" customHeight="1">
      <c r="A8" s="76" t="s">
        <v>261</v>
      </c>
      <c r="B8" s="77" t="s">
        <v>262</v>
      </c>
      <c r="C8" s="57">
        <v>6268.61</v>
      </c>
      <c r="D8" s="77" t="s">
        <v>281</v>
      </c>
      <c r="E8" s="77" t="s">
        <v>282</v>
      </c>
      <c r="F8" s="57">
        <v>226.99</v>
      </c>
      <c r="G8" s="77" t="s">
        <v>423</v>
      </c>
      <c r="H8" s="77" t="s">
        <v>391</v>
      </c>
      <c r="I8" s="57">
        <v>0</v>
      </c>
    </row>
    <row r="9" spans="1:9" ht="16.5" customHeight="1">
      <c r="A9" s="76" t="s">
        <v>263</v>
      </c>
      <c r="B9" s="77" t="s">
        <v>264</v>
      </c>
      <c r="C9" s="57">
        <v>416.2</v>
      </c>
      <c r="D9" s="77" t="s">
        <v>283</v>
      </c>
      <c r="E9" s="77" t="s">
        <v>284</v>
      </c>
      <c r="F9" s="57">
        <v>88.8</v>
      </c>
      <c r="G9" s="77" t="s">
        <v>425</v>
      </c>
      <c r="H9" s="77" t="s">
        <v>394</v>
      </c>
      <c r="I9" s="57">
        <v>69.68</v>
      </c>
    </row>
    <row r="10" spans="1:9" ht="16.5" customHeight="1">
      <c r="A10" s="76" t="s">
        <v>265</v>
      </c>
      <c r="B10" s="77" t="s">
        <v>266</v>
      </c>
      <c r="C10" s="57">
        <v>0.67</v>
      </c>
      <c r="D10" s="77" t="s">
        <v>285</v>
      </c>
      <c r="E10" s="77" t="s">
        <v>286</v>
      </c>
      <c r="F10" s="57">
        <v>0.72</v>
      </c>
      <c r="G10" s="77" t="s">
        <v>427</v>
      </c>
      <c r="H10" s="77" t="s">
        <v>397</v>
      </c>
      <c r="I10" s="57">
        <v>83.27</v>
      </c>
    </row>
    <row r="11" spans="1:9" ht="16.5" customHeight="1">
      <c r="A11" s="76" t="s">
        <v>267</v>
      </c>
      <c r="B11" s="77" t="s">
        <v>268</v>
      </c>
      <c r="C11" s="57">
        <v>954.79</v>
      </c>
      <c r="D11" s="77" t="s">
        <v>287</v>
      </c>
      <c r="E11" s="77" t="s">
        <v>288</v>
      </c>
      <c r="F11" s="57">
        <v>1.42</v>
      </c>
      <c r="G11" s="77" t="s">
        <v>429</v>
      </c>
      <c r="H11" s="77" t="s">
        <v>400</v>
      </c>
      <c r="I11" s="57">
        <v>0</v>
      </c>
    </row>
    <row r="12" spans="1:9" ht="16.5" customHeight="1">
      <c r="A12" s="76" t="s">
        <v>269</v>
      </c>
      <c r="B12" s="77" t="s">
        <v>270</v>
      </c>
      <c r="C12" s="57">
        <v>0</v>
      </c>
      <c r="D12" s="77" t="s">
        <v>289</v>
      </c>
      <c r="E12" s="77" t="s">
        <v>290</v>
      </c>
      <c r="F12" s="57">
        <v>42.85</v>
      </c>
      <c r="G12" s="77" t="s">
        <v>431</v>
      </c>
      <c r="H12" s="77" t="s">
        <v>403</v>
      </c>
      <c r="I12" s="57">
        <v>0</v>
      </c>
    </row>
    <row r="13" spans="1:9" ht="16.5" customHeight="1">
      <c r="A13" s="76" t="s">
        <v>271</v>
      </c>
      <c r="B13" s="77" t="s">
        <v>272</v>
      </c>
      <c r="C13" s="57">
        <v>5284.02</v>
      </c>
      <c r="D13" s="77" t="s">
        <v>291</v>
      </c>
      <c r="E13" s="77" t="s">
        <v>292</v>
      </c>
      <c r="F13" s="57">
        <v>69.76</v>
      </c>
      <c r="G13" s="77" t="s">
        <v>433</v>
      </c>
      <c r="H13" s="77" t="s">
        <v>406</v>
      </c>
      <c r="I13" s="57">
        <v>0</v>
      </c>
    </row>
    <row r="14" spans="1:9" ht="16.5" customHeight="1">
      <c r="A14" s="76" t="s">
        <v>273</v>
      </c>
      <c r="B14" s="77" t="s">
        <v>274</v>
      </c>
      <c r="C14" s="57">
        <v>1939.76</v>
      </c>
      <c r="D14" s="77" t="s">
        <v>293</v>
      </c>
      <c r="E14" s="77" t="s">
        <v>294</v>
      </c>
      <c r="F14" s="57">
        <v>72.58</v>
      </c>
      <c r="G14" s="77" t="s">
        <v>435</v>
      </c>
      <c r="H14" s="77" t="s">
        <v>409</v>
      </c>
      <c r="I14" s="57">
        <v>0</v>
      </c>
    </row>
    <row r="15" spans="1:9" ht="16.5" customHeight="1">
      <c r="A15" s="76" t="s">
        <v>275</v>
      </c>
      <c r="B15" s="77" t="s">
        <v>276</v>
      </c>
      <c r="C15" s="57">
        <v>797.68</v>
      </c>
      <c r="D15" s="77" t="s">
        <v>295</v>
      </c>
      <c r="E15" s="77" t="s">
        <v>296</v>
      </c>
      <c r="F15" s="57">
        <v>0</v>
      </c>
      <c r="G15" s="77" t="s">
        <v>437</v>
      </c>
      <c r="H15" s="77" t="s">
        <v>438</v>
      </c>
      <c r="I15" s="57">
        <v>0</v>
      </c>
    </row>
    <row r="16" spans="1:9" ht="16.5" customHeight="1">
      <c r="A16" s="76" t="s">
        <v>277</v>
      </c>
      <c r="B16" s="77" t="s">
        <v>278</v>
      </c>
      <c r="C16" s="57">
        <v>204.45</v>
      </c>
      <c r="D16" s="77" t="s">
        <v>297</v>
      </c>
      <c r="E16" s="77" t="s">
        <v>298</v>
      </c>
      <c r="F16" s="57">
        <v>266.39</v>
      </c>
      <c r="G16" s="77" t="s">
        <v>440</v>
      </c>
      <c r="H16" s="77" t="s">
        <v>441</v>
      </c>
      <c r="I16" s="57">
        <v>0</v>
      </c>
    </row>
    <row r="17" spans="1:9" ht="16.5" customHeight="1">
      <c r="A17" s="76" t="s">
        <v>335</v>
      </c>
      <c r="B17" s="77" t="s">
        <v>336</v>
      </c>
      <c r="C17" s="57">
        <f>SUM(C18:C33)</f>
        <v>1992.6</v>
      </c>
      <c r="D17" s="77" t="s">
        <v>299</v>
      </c>
      <c r="E17" s="77" t="s">
        <v>300</v>
      </c>
      <c r="F17" s="57">
        <v>78.25</v>
      </c>
      <c r="G17" s="77" t="s">
        <v>443</v>
      </c>
      <c r="H17" s="77" t="s">
        <v>444</v>
      </c>
      <c r="I17" s="57">
        <v>0</v>
      </c>
    </row>
    <row r="18" spans="1:9" ht="16.5" customHeight="1">
      <c r="A18" s="76" t="s">
        <v>337</v>
      </c>
      <c r="B18" s="77" t="s">
        <v>338</v>
      </c>
      <c r="C18" s="57">
        <v>0</v>
      </c>
      <c r="D18" s="77" t="s">
        <v>301</v>
      </c>
      <c r="E18" s="77" t="s">
        <v>302</v>
      </c>
      <c r="F18" s="57">
        <v>0</v>
      </c>
      <c r="G18" s="77" t="s">
        <v>446</v>
      </c>
      <c r="H18" s="77" t="s">
        <v>447</v>
      </c>
      <c r="I18" s="57">
        <v>0</v>
      </c>
    </row>
    <row r="19" spans="1:9" ht="16.5" customHeight="1">
      <c r="A19" s="76" t="s">
        <v>339</v>
      </c>
      <c r="B19" s="77" t="s">
        <v>340</v>
      </c>
      <c r="C19" s="57">
        <v>0</v>
      </c>
      <c r="D19" s="77" t="s">
        <v>303</v>
      </c>
      <c r="E19" s="77" t="s">
        <v>304</v>
      </c>
      <c r="F19" s="57">
        <v>152.36</v>
      </c>
      <c r="G19" s="77" t="s">
        <v>449</v>
      </c>
      <c r="H19" s="77" t="s">
        <v>412</v>
      </c>
      <c r="I19" s="57">
        <v>0</v>
      </c>
    </row>
    <row r="20" spans="1:9" ht="16.5" customHeight="1">
      <c r="A20" s="76" t="s">
        <v>341</v>
      </c>
      <c r="B20" s="77" t="s">
        <v>342</v>
      </c>
      <c r="C20" s="57">
        <v>0</v>
      </c>
      <c r="D20" s="77" t="s">
        <v>305</v>
      </c>
      <c r="E20" s="77" t="s">
        <v>306</v>
      </c>
      <c r="F20" s="57">
        <v>2.1</v>
      </c>
      <c r="G20" s="77" t="s">
        <v>451</v>
      </c>
      <c r="H20" s="77" t="s">
        <v>415</v>
      </c>
      <c r="I20" s="57">
        <v>0</v>
      </c>
    </row>
    <row r="21" spans="1:9" ht="16.5" customHeight="1">
      <c r="A21" s="76" t="s">
        <v>343</v>
      </c>
      <c r="B21" s="77" t="s">
        <v>344</v>
      </c>
      <c r="C21" s="57">
        <v>120.49</v>
      </c>
      <c r="D21" s="77" t="s">
        <v>307</v>
      </c>
      <c r="E21" s="77" t="s">
        <v>308</v>
      </c>
      <c r="F21" s="57">
        <v>0.1</v>
      </c>
      <c r="G21" s="77" t="s">
        <v>453</v>
      </c>
      <c r="H21" s="77" t="s">
        <v>454</v>
      </c>
      <c r="I21" s="57">
        <v>0</v>
      </c>
    </row>
    <row r="22" spans="1:9" ht="16.5" customHeight="1">
      <c r="A22" s="76" t="s">
        <v>345</v>
      </c>
      <c r="B22" s="77" t="s">
        <v>346</v>
      </c>
      <c r="C22" s="57">
        <v>309.62</v>
      </c>
      <c r="D22" s="77" t="s">
        <v>309</v>
      </c>
      <c r="E22" s="77" t="s">
        <v>310</v>
      </c>
      <c r="F22" s="57">
        <v>82.07</v>
      </c>
      <c r="G22" s="77" t="s">
        <v>456</v>
      </c>
      <c r="H22" s="77" t="s">
        <v>457</v>
      </c>
      <c r="I22" s="57">
        <v>0.26</v>
      </c>
    </row>
    <row r="23" spans="1:9" ht="16.5" customHeight="1">
      <c r="A23" s="76" t="s">
        <v>347</v>
      </c>
      <c r="B23" s="77" t="s">
        <v>348</v>
      </c>
      <c r="C23" s="57">
        <v>0</v>
      </c>
      <c r="D23" s="77" t="s">
        <v>311</v>
      </c>
      <c r="E23" s="77" t="s">
        <v>312</v>
      </c>
      <c r="F23" s="57">
        <v>0.71</v>
      </c>
      <c r="G23" s="77" t="s">
        <v>368</v>
      </c>
      <c r="H23" s="77" t="s">
        <v>369</v>
      </c>
      <c r="I23" s="57">
        <v>0</v>
      </c>
    </row>
    <row r="24" spans="1:9" ht="16.5" customHeight="1">
      <c r="A24" s="76" t="s">
        <v>349</v>
      </c>
      <c r="B24" s="77" t="s">
        <v>350</v>
      </c>
      <c r="C24" s="57">
        <v>22.98</v>
      </c>
      <c r="D24" s="77" t="s">
        <v>313</v>
      </c>
      <c r="E24" s="77" t="s">
        <v>314</v>
      </c>
      <c r="F24" s="57">
        <v>39.52</v>
      </c>
      <c r="G24" s="77" t="s">
        <v>370</v>
      </c>
      <c r="H24" s="77" t="s">
        <v>371</v>
      </c>
      <c r="I24" s="57">
        <v>0</v>
      </c>
    </row>
    <row r="25" spans="1:9" ht="16.5" customHeight="1">
      <c r="A25" s="76" t="s">
        <v>351</v>
      </c>
      <c r="B25" s="77" t="s">
        <v>352</v>
      </c>
      <c r="C25" s="57">
        <v>146.6</v>
      </c>
      <c r="D25" s="77" t="s">
        <v>315</v>
      </c>
      <c r="E25" s="77" t="s">
        <v>316</v>
      </c>
      <c r="F25" s="57">
        <v>0</v>
      </c>
      <c r="G25" s="77" t="s">
        <v>372</v>
      </c>
      <c r="H25" s="77" t="s">
        <v>373</v>
      </c>
      <c r="I25" s="57">
        <v>0</v>
      </c>
    </row>
    <row r="26" spans="1:9" ht="16.5" customHeight="1">
      <c r="A26" s="76" t="s">
        <v>353</v>
      </c>
      <c r="B26" s="77" t="s">
        <v>354</v>
      </c>
      <c r="C26" s="57">
        <v>5.55</v>
      </c>
      <c r="D26" s="77" t="s">
        <v>317</v>
      </c>
      <c r="E26" s="77" t="s">
        <v>318</v>
      </c>
      <c r="F26" s="57">
        <v>0</v>
      </c>
      <c r="G26" s="77" t="s">
        <v>374</v>
      </c>
      <c r="H26" s="77" t="s">
        <v>375</v>
      </c>
      <c r="I26" s="57">
        <v>0</v>
      </c>
    </row>
    <row r="27" spans="1:9" ht="16.5" customHeight="1">
      <c r="A27" s="76" t="s">
        <v>355</v>
      </c>
      <c r="B27" s="77" t="s">
        <v>356</v>
      </c>
      <c r="C27" s="57">
        <v>0</v>
      </c>
      <c r="D27" s="77" t="s">
        <v>319</v>
      </c>
      <c r="E27" s="77" t="s">
        <v>320</v>
      </c>
      <c r="F27" s="57">
        <v>330.54</v>
      </c>
      <c r="G27" s="77" t="s">
        <v>376</v>
      </c>
      <c r="H27" s="77" t="s">
        <v>377</v>
      </c>
      <c r="I27" s="57">
        <v>0</v>
      </c>
    </row>
    <row r="28" spans="1:9" ht="16.5" customHeight="1">
      <c r="A28" s="76" t="s">
        <v>357</v>
      </c>
      <c r="B28" s="77" t="s">
        <v>221</v>
      </c>
      <c r="C28" s="57">
        <v>1237.62</v>
      </c>
      <c r="D28" s="77" t="s">
        <v>321</v>
      </c>
      <c r="E28" s="77" t="s">
        <v>322</v>
      </c>
      <c r="F28" s="57">
        <v>0</v>
      </c>
      <c r="G28" s="77" t="s">
        <v>378</v>
      </c>
      <c r="H28" s="77" t="s">
        <v>379</v>
      </c>
      <c r="I28" s="57">
        <v>0</v>
      </c>
    </row>
    <row r="29" spans="1:9" ht="16.5" customHeight="1">
      <c r="A29" s="76" t="s">
        <v>358</v>
      </c>
      <c r="B29" s="77" t="s">
        <v>359</v>
      </c>
      <c r="C29" s="57">
        <v>0</v>
      </c>
      <c r="D29" s="77" t="s">
        <v>323</v>
      </c>
      <c r="E29" s="77" t="s">
        <v>324</v>
      </c>
      <c r="F29" s="57">
        <v>152.18</v>
      </c>
      <c r="G29" s="77" t="s">
        <v>380</v>
      </c>
      <c r="H29" s="77" t="s">
        <v>381</v>
      </c>
      <c r="I29" s="57">
        <v>0</v>
      </c>
    </row>
    <row r="30" spans="1:9" ht="16.5" customHeight="1">
      <c r="A30" s="76" t="s">
        <v>360</v>
      </c>
      <c r="B30" s="77" t="s">
        <v>361</v>
      </c>
      <c r="C30" s="57">
        <v>0</v>
      </c>
      <c r="D30" s="77" t="s">
        <v>325</v>
      </c>
      <c r="E30" s="77" t="s">
        <v>326</v>
      </c>
      <c r="F30" s="57">
        <v>0.08</v>
      </c>
      <c r="G30" s="77" t="s">
        <v>383</v>
      </c>
      <c r="H30" s="77" t="s">
        <v>384</v>
      </c>
      <c r="I30" s="57">
        <v>0</v>
      </c>
    </row>
    <row r="31" spans="1:9" ht="16.5" customHeight="1">
      <c r="A31" s="76" t="s">
        <v>362</v>
      </c>
      <c r="B31" s="77" t="s">
        <v>363</v>
      </c>
      <c r="C31" s="57">
        <v>0</v>
      </c>
      <c r="D31" s="77" t="s">
        <v>327</v>
      </c>
      <c r="E31" s="77" t="s">
        <v>328</v>
      </c>
      <c r="F31" s="57">
        <v>0</v>
      </c>
      <c r="G31" s="77" t="s">
        <v>459</v>
      </c>
      <c r="H31" s="77" t="s">
        <v>223</v>
      </c>
      <c r="I31" s="57">
        <v>0</v>
      </c>
    </row>
    <row r="32" spans="1:9" ht="16.5" customHeight="1">
      <c r="A32" s="76" t="s">
        <v>364</v>
      </c>
      <c r="B32" s="77" t="s">
        <v>365</v>
      </c>
      <c r="C32" s="57">
        <v>0</v>
      </c>
      <c r="D32" s="77" t="s">
        <v>329</v>
      </c>
      <c r="E32" s="77" t="s">
        <v>330</v>
      </c>
      <c r="F32" s="57">
        <v>7.74</v>
      </c>
      <c r="G32" s="77" t="s">
        <v>461</v>
      </c>
      <c r="H32" s="77" t="s">
        <v>462</v>
      </c>
      <c r="I32" s="57">
        <v>0</v>
      </c>
    </row>
    <row r="33" spans="1:9" ht="16.5" customHeight="1">
      <c r="A33" s="76" t="s">
        <v>366</v>
      </c>
      <c r="B33" s="77" t="s">
        <v>367</v>
      </c>
      <c r="C33" s="57">
        <v>149.74</v>
      </c>
      <c r="D33" s="77" t="s">
        <v>331</v>
      </c>
      <c r="E33" s="77" t="s">
        <v>332</v>
      </c>
      <c r="F33" s="57">
        <v>0</v>
      </c>
      <c r="G33" s="77" t="s">
        <v>464</v>
      </c>
      <c r="H33" s="77" t="s">
        <v>465</v>
      </c>
      <c r="I33" s="81" t="s">
        <v>389</v>
      </c>
    </row>
    <row r="34" spans="1:9" ht="16.5" customHeight="1">
      <c r="A34" s="76" t="s">
        <v>27</v>
      </c>
      <c r="B34" s="77" t="s">
        <v>27</v>
      </c>
      <c r="C34" s="78" t="s">
        <v>27</v>
      </c>
      <c r="D34" s="77" t="s">
        <v>333</v>
      </c>
      <c r="E34" s="77" t="s">
        <v>334</v>
      </c>
      <c r="F34" s="57">
        <v>168.76</v>
      </c>
      <c r="G34" s="77" t="s">
        <v>467</v>
      </c>
      <c r="H34" s="77" t="s">
        <v>468</v>
      </c>
      <c r="I34" s="81" t="s">
        <v>389</v>
      </c>
    </row>
    <row r="35" spans="1:13" ht="16.5" customHeight="1">
      <c r="A35" s="79" t="s">
        <v>557</v>
      </c>
      <c r="B35" s="80" t="s">
        <v>27</v>
      </c>
      <c r="C35" s="54">
        <f>C17+C7</f>
        <v>17858.780000000002</v>
      </c>
      <c r="D35" s="80" t="s">
        <v>558</v>
      </c>
      <c r="E35" s="80" t="s">
        <v>27</v>
      </c>
      <c r="F35" s="80" t="s">
        <v>27</v>
      </c>
      <c r="G35" s="80" t="s">
        <v>27</v>
      </c>
      <c r="H35" s="80" t="s">
        <v>27</v>
      </c>
      <c r="I35" s="54">
        <f>F7+I7</f>
        <v>1937.13</v>
      </c>
      <c r="M35" s="63">
        <f>K35-L35</f>
        <v>0</v>
      </c>
    </row>
    <row r="36" spans="1:9" ht="15" customHeight="1">
      <c r="A36" s="75" t="s">
        <v>559</v>
      </c>
      <c r="B36" s="75" t="s">
        <v>27</v>
      </c>
      <c r="C36" s="75" t="s">
        <v>27</v>
      </c>
      <c r="D36" s="75" t="s">
        <v>27</v>
      </c>
      <c r="E36" s="75" t="s">
        <v>27</v>
      </c>
      <c r="F36" s="75" t="s">
        <v>27</v>
      </c>
      <c r="G36" s="75" t="s">
        <v>27</v>
      </c>
      <c r="H36" s="75" t="s">
        <v>27</v>
      </c>
      <c r="I36" s="75" t="s">
        <v>27</v>
      </c>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16" right="0.16" top="0.41" bottom="0.41" header="0.3" footer="0.3"/>
  <pageSetup horizontalDpi="600" verticalDpi="600" orientation="landscape" paperSize="9" scale="90"/>
</worksheet>
</file>

<file path=xl/worksheets/sheet11.xml><?xml version="1.0" encoding="utf-8"?>
<worksheet xmlns="http://schemas.openxmlformats.org/spreadsheetml/2006/main" xmlns:r="http://schemas.openxmlformats.org/officeDocument/2006/relationships">
  <dimension ref="A1:F28"/>
  <sheetViews>
    <sheetView workbookViewId="0" topLeftCell="A1">
      <selection activeCell="E27" sqref="E27"/>
    </sheetView>
  </sheetViews>
  <sheetFormatPr defaultColWidth="9.140625" defaultRowHeight="12.75"/>
  <cols>
    <col min="1" max="3" width="8.140625" style="46" customWidth="1"/>
    <col min="4" max="4" width="44.421875" style="46" customWidth="1"/>
    <col min="5" max="5" width="28.8515625" style="46" customWidth="1"/>
    <col min="6" max="6" width="28.00390625" style="46" customWidth="1"/>
    <col min="7" max="7" width="9.7109375" style="46" bestFit="1" customWidth="1"/>
    <col min="8" max="16384" width="9.140625" style="46" customWidth="1"/>
  </cols>
  <sheetData>
    <row r="1" spans="1:6" ht="19.5">
      <c r="A1" s="74" t="s">
        <v>560</v>
      </c>
      <c r="B1" s="74"/>
      <c r="C1" s="74"/>
      <c r="D1" s="74"/>
      <c r="E1" s="74"/>
      <c r="F1" s="74"/>
    </row>
    <row r="2" ht="16.5" customHeight="1">
      <c r="F2" s="65" t="s">
        <v>561</v>
      </c>
    </row>
    <row r="3" spans="1:6" ht="16.5" customHeight="1">
      <c r="A3" s="47" t="s">
        <v>18</v>
      </c>
      <c r="B3" s="47"/>
      <c r="C3" s="47"/>
      <c r="D3" s="47"/>
      <c r="E3" s="49" t="s">
        <v>19</v>
      </c>
      <c r="F3" s="62" t="s">
        <v>20</v>
      </c>
    </row>
    <row r="4" spans="1:6" ht="15" customHeight="1">
      <c r="A4" s="50" t="s">
        <v>132</v>
      </c>
      <c r="B4" s="51" t="s">
        <v>27</v>
      </c>
      <c r="C4" s="51" t="s">
        <v>27</v>
      </c>
      <c r="D4" s="51" t="s">
        <v>133</v>
      </c>
      <c r="E4" s="51" t="s">
        <v>562</v>
      </c>
      <c r="F4" s="51" t="s">
        <v>563</v>
      </c>
    </row>
    <row r="5" spans="1:6" ht="15" customHeight="1">
      <c r="A5" s="52" t="s">
        <v>142</v>
      </c>
      <c r="B5" s="53" t="s">
        <v>27</v>
      </c>
      <c r="C5" s="53" t="s">
        <v>27</v>
      </c>
      <c r="D5" s="53" t="s">
        <v>27</v>
      </c>
      <c r="E5" s="53" t="s">
        <v>562</v>
      </c>
      <c r="F5" s="53" t="s">
        <v>563</v>
      </c>
    </row>
    <row r="6" spans="1:6" ht="15" customHeight="1">
      <c r="A6" s="52" t="s">
        <v>144</v>
      </c>
      <c r="B6" s="53" t="s">
        <v>145</v>
      </c>
      <c r="C6" s="53" t="s">
        <v>146</v>
      </c>
      <c r="D6" s="53" t="s">
        <v>26</v>
      </c>
      <c r="E6" s="53" t="s">
        <v>49</v>
      </c>
      <c r="F6" s="53" t="s">
        <v>60</v>
      </c>
    </row>
    <row r="7" spans="1:6" ht="24.75" customHeight="1">
      <c r="A7" s="52" t="s">
        <v>27</v>
      </c>
      <c r="B7" s="53" t="s">
        <v>27</v>
      </c>
      <c r="C7" s="53" t="s">
        <v>27</v>
      </c>
      <c r="D7" s="53" t="s">
        <v>147</v>
      </c>
      <c r="E7" s="54">
        <f>E8</f>
        <v>4264.05</v>
      </c>
      <c r="F7" s="54">
        <f>F8</f>
        <v>4382.72</v>
      </c>
    </row>
    <row r="8" spans="1:6" ht="18" customHeight="1">
      <c r="A8" s="55" t="s">
        <v>148</v>
      </c>
      <c r="B8" s="56" t="s">
        <v>27</v>
      </c>
      <c r="C8" s="56" t="s">
        <v>27</v>
      </c>
      <c r="D8" s="56" t="s">
        <v>149</v>
      </c>
      <c r="E8" s="57">
        <f>E9+E16+E20+E22+E24+E26</f>
        <v>4264.05</v>
      </c>
      <c r="F8" s="57">
        <f>F9+F16+F20+F22+F24+F26</f>
        <v>4382.72</v>
      </c>
    </row>
    <row r="9" spans="1:6" ht="18" customHeight="1">
      <c r="A9" s="55" t="s">
        <v>154</v>
      </c>
      <c r="B9" s="56" t="s">
        <v>27</v>
      </c>
      <c r="C9" s="56" t="s">
        <v>27</v>
      </c>
      <c r="D9" s="56" t="s">
        <v>155</v>
      </c>
      <c r="E9" s="57">
        <f>SUM(E10:E15)</f>
        <v>2261.3</v>
      </c>
      <c r="F9" s="57">
        <f>SUM(F10:F15)</f>
        <v>2052.11</v>
      </c>
    </row>
    <row r="10" spans="1:6" ht="18" customHeight="1">
      <c r="A10" s="55" t="s">
        <v>156</v>
      </c>
      <c r="B10" s="56" t="s">
        <v>27</v>
      </c>
      <c r="C10" s="56" t="s">
        <v>27</v>
      </c>
      <c r="D10" s="56" t="s">
        <v>157</v>
      </c>
      <c r="E10" s="57">
        <v>1144.71</v>
      </c>
      <c r="F10" s="57">
        <v>485.98</v>
      </c>
    </row>
    <row r="11" spans="1:6" ht="18" customHeight="1">
      <c r="A11" s="55" t="s">
        <v>158</v>
      </c>
      <c r="B11" s="56" t="s">
        <v>27</v>
      </c>
      <c r="C11" s="56" t="s">
        <v>27</v>
      </c>
      <c r="D11" s="56" t="s">
        <v>159</v>
      </c>
      <c r="E11" s="57">
        <v>230.96</v>
      </c>
      <c r="F11" s="57">
        <v>444.06</v>
      </c>
    </row>
    <row r="12" spans="1:6" ht="18" customHeight="1">
      <c r="A12" s="55" t="s">
        <v>160</v>
      </c>
      <c r="B12" s="56" t="s">
        <v>27</v>
      </c>
      <c r="C12" s="56" t="s">
        <v>27</v>
      </c>
      <c r="D12" s="56" t="s">
        <v>161</v>
      </c>
      <c r="E12" s="57">
        <v>440.03</v>
      </c>
      <c r="F12" s="57">
        <v>430.69</v>
      </c>
    </row>
    <row r="13" spans="1:6" ht="18" customHeight="1">
      <c r="A13" s="55" t="s">
        <v>162</v>
      </c>
      <c r="B13" s="56" t="s">
        <v>27</v>
      </c>
      <c r="C13" s="56" t="s">
        <v>27</v>
      </c>
      <c r="D13" s="56" t="s">
        <v>163</v>
      </c>
      <c r="E13" s="57">
        <v>438.77</v>
      </c>
      <c r="F13" s="57">
        <v>438.77</v>
      </c>
    </row>
    <row r="14" spans="1:6" ht="18" customHeight="1">
      <c r="A14" s="55" t="s">
        <v>164</v>
      </c>
      <c r="B14" s="56" t="s">
        <v>27</v>
      </c>
      <c r="C14" s="56" t="s">
        <v>27</v>
      </c>
      <c r="D14" s="56" t="s">
        <v>165</v>
      </c>
      <c r="E14" s="57">
        <v>6.83</v>
      </c>
      <c r="F14" s="57">
        <v>6.83</v>
      </c>
    </row>
    <row r="15" spans="1:6" ht="18" customHeight="1">
      <c r="A15" s="55" t="s">
        <v>236</v>
      </c>
      <c r="B15" s="56" t="s">
        <v>27</v>
      </c>
      <c r="C15" s="56" t="s">
        <v>27</v>
      </c>
      <c r="D15" s="56" t="s">
        <v>237</v>
      </c>
      <c r="E15" s="57">
        <v>0</v>
      </c>
      <c r="F15" s="57">
        <v>245.78</v>
      </c>
    </row>
    <row r="16" spans="1:6" ht="18" customHeight="1">
      <c r="A16" s="55" t="s">
        <v>166</v>
      </c>
      <c r="B16" s="56" t="s">
        <v>27</v>
      </c>
      <c r="C16" s="56" t="s">
        <v>27</v>
      </c>
      <c r="D16" s="56" t="s">
        <v>167</v>
      </c>
      <c r="E16" s="57">
        <f>E17+E18+E19</f>
        <v>1245.28</v>
      </c>
      <c r="F16" s="57">
        <f>F17+F18+F19</f>
        <v>1872.06</v>
      </c>
    </row>
    <row r="17" spans="1:6" ht="18" customHeight="1">
      <c r="A17" s="55" t="s">
        <v>168</v>
      </c>
      <c r="B17" s="56" t="s">
        <v>27</v>
      </c>
      <c r="C17" s="56" t="s">
        <v>27</v>
      </c>
      <c r="D17" s="56" t="s">
        <v>169</v>
      </c>
      <c r="E17" s="57">
        <v>1245.28</v>
      </c>
      <c r="F17" s="57">
        <v>1671.39</v>
      </c>
    </row>
    <row r="18" spans="1:6" ht="18" customHeight="1">
      <c r="A18" s="55" t="s">
        <v>170</v>
      </c>
      <c r="B18" s="56" t="s">
        <v>27</v>
      </c>
      <c r="C18" s="56" t="s">
        <v>27</v>
      </c>
      <c r="D18" s="56" t="s">
        <v>171</v>
      </c>
      <c r="E18" s="57">
        <v>0</v>
      </c>
      <c r="F18" s="57">
        <v>196.59</v>
      </c>
    </row>
    <row r="19" spans="1:6" ht="18" customHeight="1">
      <c r="A19" s="55" t="s">
        <v>238</v>
      </c>
      <c r="B19" s="56" t="s">
        <v>27</v>
      </c>
      <c r="C19" s="56" t="s">
        <v>27</v>
      </c>
      <c r="D19" s="56" t="s">
        <v>239</v>
      </c>
      <c r="E19" s="57">
        <v>0</v>
      </c>
      <c r="F19" s="57">
        <v>4.08</v>
      </c>
    </row>
    <row r="20" spans="1:6" ht="18" customHeight="1">
      <c r="A20" s="55" t="s">
        <v>172</v>
      </c>
      <c r="B20" s="56" t="s">
        <v>27</v>
      </c>
      <c r="C20" s="56" t="s">
        <v>27</v>
      </c>
      <c r="D20" s="56" t="s">
        <v>173</v>
      </c>
      <c r="E20" s="57">
        <f>E21</f>
        <v>0</v>
      </c>
      <c r="F20" s="57">
        <f>F21</f>
        <v>0.87</v>
      </c>
    </row>
    <row r="21" spans="1:6" ht="18" customHeight="1">
      <c r="A21" s="55" t="s">
        <v>174</v>
      </c>
      <c r="B21" s="56" t="s">
        <v>27</v>
      </c>
      <c r="C21" s="56" t="s">
        <v>27</v>
      </c>
      <c r="D21" s="56" t="s">
        <v>175</v>
      </c>
      <c r="E21" s="57">
        <v>0</v>
      </c>
      <c r="F21" s="57">
        <v>0.87</v>
      </c>
    </row>
    <row r="22" spans="1:6" ht="18" customHeight="1">
      <c r="A22" s="55" t="s">
        <v>176</v>
      </c>
      <c r="B22" s="56" t="s">
        <v>27</v>
      </c>
      <c r="C22" s="56" t="s">
        <v>27</v>
      </c>
      <c r="D22" s="56" t="s">
        <v>177</v>
      </c>
      <c r="E22" s="57">
        <v>74</v>
      </c>
      <c r="F22" s="57">
        <v>74</v>
      </c>
    </row>
    <row r="23" spans="1:6" ht="18" customHeight="1">
      <c r="A23" s="55" t="s">
        <v>178</v>
      </c>
      <c r="B23" s="56" t="s">
        <v>27</v>
      </c>
      <c r="C23" s="56" t="s">
        <v>27</v>
      </c>
      <c r="D23" s="56" t="s">
        <v>179</v>
      </c>
      <c r="E23" s="57">
        <v>74</v>
      </c>
      <c r="F23" s="57">
        <v>74</v>
      </c>
    </row>
    <row r="24" spans="1:6" ht="18" customHeight="1">
      <c r="A24" s="55" t="s">
        <v>180</v>
      </c>
      <c r="B24" s="56" t="s">
        <v>27</v>
      </c>
      <c r="C24" s="56" t="s">
        <v>27</v>
      </c>
      <c r="D24" s="56" t="s">
        <v>181</v>
      </c>
      <c r="E24" s="57">
        <f>E25</f>
        <v>565.43</v>
      </c>
      <c r="F24" s="57">
        <f>F25</f>
        <v>265.64</v>
      </c>
    </row>
    <row r="25" spans="1:6" ht="18" customHeight="1">
      <c r="A25" s="55" t="s">
        <v>182</v>
      </c>
      <c r="B25" s="56" t="s">
        <v>27</v>
      </c>
      <c r="C25" s="56" t="s">
        <v>27</v>
      </c>
      <c r="D25" s="56" t="s">
        <v>183</v>
      </c>
      <c r="E25" s="57">
        <v>565.43</v>
      </c>
      <c r="F25" s="57">
        <v>265.64</v>
      </c>
    </row>
    <row r="26" spans="1:6" ht="18" customHeight="1">
      <c r="A26" s="55" t="s">
        <v>184</v>
      </c>
      <c r="B26" s="56" t="s">
        <v>27</v>
      </c>
      <c r="C26" s="56" t="s">
        <v>27</v>
      </c>
      <c r="D26" s="56" t="s">
        <v>185</v>
      </c>
      <c r="E26" s="57">
        <f>E27</f>
        <v>118.04</v>
      </c>
      <c r="F26" s="57">
        <f>F27</f>
        <v>118.04</v>
      </c>
    </row>
    <row r="27" spans="1:6" ht="18" customHeight="1">
      <c r="A27" s="55" t="s">
        <v>186</v>
      </c>
      <c r="B27" s="56" t="s">
        <v>27</v>
      </c>
      <c r="C27" s="56" t="s">
        <v>27</v>
      </c>
      <c r="D27" s="56" t="s">
        <v>187</v>
      </c>
      <c r="E27" s="57">
        <v>118.04</v>
      </c>
      <c r="F27" s="57">
        <v>118.04</v>
      </c>
    </row>
    <row r="28" spans="1:6" ht="29.25" customHeight="1">
      <c r="A28" s="75" t="s">
        <v>564</v>
      </c>
      <c r="B28" s="75" t="s">
        <v>27</v>
      </c>
      <c r="C28" s="75" t="s">
        <v>27</v>
      </c>
      <c r="D28" s="75" t="s">
        <v>27</v>
      </c>
      <c r="E28" s="75" t="s">
        <v>27</v>
      </c>
      <c r="F28" s="75" t="s">
        <v>27</v>
      </c>
    </row>
  </sheetData>
  <sheetProtection/>
  <mergeCells count="29">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F28"/>
    <mergeCell ref="A6:A7"/>
    <mergeCell ref="B6:B7"/>
    <mergeCell ref="C6:C7"/>
    <mergeCell ref="D4:D6"/>
    <mergeCell ref="E4:E6"/>
    <mergeCell ref="F4:F6"/>
    <mergeCell ref="A4:C5"/>
  </mergeCells>
  <printOptions horizontalCentered="1"/>
  <pageMargins left="0.55" right="0.55" top="0.41" bottom="0.41"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8"/>
  <sheetViews>
    <sheetView workbookViewId="0" topLeftCell="A1">
      <selection activeCell="F15" sqref="F15"/>
    </sheetView>
  </sheetViews>
  <sheetFormatPr defaultColWidth="9.140625" defaultRowHeight="12.75"/>
  <cols>
    <col min="1" max="1" width="18.140625" style="63" customWidth="1"/>
    <col min="2" max="2" width="20.8515625" style="63" customWidth="1"/>
    <col min="3" max="3" width="17.140625" style="63" customWidth="1"/>
    <col min="4" max="4" width="18.00390625" style="63" customWidth="1"/>
    <col min="5" max="5" width="17.140625" style="63" customWidth="1"/>
    <col min="6" max="6" width="18.140625" style="63" customWidth="1"/>
    <col min="7" max="7" width="9.7109375" style="63" bestFit="1" customWidth="1"/>
    <col min="8" max="16384" width="9.140625" style="63" customWidth="1"/>
  </cols>
  <sheetData>
    <row r="1" spans="1:6" ht="20.25">
      <c r="A1" s="46"/>
      <c r="B1" s="46"/>
      <c r="C1" s="64" t="s">
        <v>565</v>
      </c>
      <c r="D1" s="46"/>
      <c r="E1" s="46"/>
      <c r="F1" s="46"/>
    </row>
    <row r="2" spans="1:6" ht="21" customHeight="1">
      <c r="A2" s="46"/>
      <c r="B2" s="46"/>
      <c r="C2" s="46"/>
      <c r="D2" s="46"/>
      <c r="E2" s="46"/>
      <c r="F2" s="65" t="s">
        <v>566</v>
      </c>
    </row>
    <row r="3" spans="1:6" ht="24.75" customHeight="1">
      <c r="A3" s="46" t="s">
        <v>257</v>
      </c>
      <c r="B3" s="46"/>
      <c r="D3" s="66" t="s">
        <v>19</v>
      </c>
      <c r="E3" s="46"/>
      <c r="F3" s="65" t="s">
        <v>20</v>
      </c>
    </row>
    <row r="4" spans="1:6" ht="34.5" customHeight="1">
      <c r="A4" s="67" t="s">
        <v>567</v>
      </c>
      <c r="B4" s="68" t="s">
        <v>27</v>
      </c>
      <c r="C4" s="68" t="s">
        <v>27</v>
      </c>
      <c r="D4" s="68" t="s">
        <v>27</v>
      </c>
      <c r="E4" s="68" t="s">
        <v>27</v>
      </c>
      <c r="F4" s="68" t="s">
        <v>27</v>
      </c>
    </row>
    <row r="5" spans="1:6" ht="34.5" customHeight="1">
      <c r="A5" s="69" t="s">
        <v>147</v>
      </c>
      <c r="B5" s="70" t="s">
        <v>496</v>
      </c>
      <c r="C5" s="70" t="s">
        <v>568</v>
      </c>
      <c r="D5" s="70" t="s">
        <v>27</v>
      </c>
      <c r="E5" s="70" t="s">
        <v>27</v>
      </c>
      <c r="F5" s="70" t="s">
        <v>501</v>
      </c>
    </row>
    <row r="6" spans="1:6" ht="34.5" customHeight="1">
      <c r="A6" s="69" t="s">
        <v>27</v>
      </c>
      <c r="B6" s="70" t="s">
        <v>27</v>
      </c>
      <c r="C6" s="70" t="s">
        <v>143</v>
      </c>
      <c r="D6" s="70" t="s">
        <v>569</v>
      </c>
      <c r="E6" s="70" t="s">
        <v>570</v>
      </c>
      <c r="F6" s="70" t="s">
        <v>27</v>
      </c>
    </row>
    <row r="7" spans="1:6" ht="40.5" customHeight="1">
      <c r="A7" s="71">
        <v>0.85</v>
      </c>
      <c r="B7" s="72"/>
      <c r="C7" s="72"/>
      <c r="D7" s="72"/>
      <c r="E7" s="72"/>
      <c r="F7" s="72">
        <v>0.85</v>
      </c>
    </row>
    <row r="8" spans="1:6" ht="42" customHeight="1">
      <c r="A8" s="73" t="s">
        <v>571</v>
      </c>
      <c r="B8" s="73" t="s">
        <v>27</v>
      </c>
      <c r="C8" s="73" t="s">
        <v>27</v>
      </c>
      <c r="D8" s="73" t="s">
        <v>27</v>
      </c>
      <c r="E8" s="73" t="s">
        <v>27</v>
      </c>
      <c r="F8" s="73" t="s">
        <v>27</v>
      </c>
    </row>
  </sheetData>
  <sheetProtection/>
  <mergeCells count="6">
    <mergeCell ref="A4:F4"/>
    <mergeCell ref="C5:E5"/>
    <mergeCell ref="A8:F8"/>
    <mergeCell ref="A5:A6"/>
    <mergeCell ref="B5:B6"/>
    <mergeCell ref="F5:F6"/>
  </mergeCells>
  <printOptions horizontalCentered="1"/>
  <pageMargins left="0.36" right="0.36" top="0.61" bottom="0.61" header="0.3" footer="0.3"/>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18"/>
  <sheetViews>
    <sheetView showZeros="0" workbookViewId="0" topLeftCell="A1">
      <selection activeCell="H14" sqref="H14"/>
    </sheetView>
  </sheetViews>
  <sheetFormatPr defaultColWidth="9.140625" defaultRowHeight="12.75"/>
  <cols>
    <col min="1" max="3" width="3.140625" style="46" customWidth="1"/>
    <col min="4" max="4" width="37.421875" style="46" customWidth="1"/>
    <col min="5" max="10" width="16.00390625" style="46" customWidth="1"/>
    <col min="11" max="11" width="9.7109375" style="46" bestFit="1" customWidth="1"/>
    <col min="12" max="16384" width="9.140625" style="46" customWidth="1"/>
  </cols>
  <sheetData>
    <row r="1" spans="1:10" ht="19.5">
      <c r="A1" s="47"/>
      <c r="B1" s="47"/>
      <c r="C1" s="47"/>
      <c r="D1" s="47"/>
      <c r="E1" s="47"/>
      <c r="F1" s="48" t="s">
        <v>572</v>
      </c>
      <c r="G1" s="47"/>
      <c r="H1" s="47"/>
      <c r="I1" s="47"/>
      <c r="J1" s="47"/>
    </row>
    <row r="2" spans="1:10" ht="12">
      <c r="A2" s="47"/>
      <c r="B2" s="47"/>
      <c r="C2" s="47"/>
      <c r="D2" s="47"/>
      <c r="E2" s="47"/>
      <c r="F2" s="47"/>
      <c r="G2" s="47"/>
      <c r="H2" s="47"/>
      <c r="I2" s="47"/>
      <c r="J2" s="62" t="s">
        <v>573</v>
      </c>
    </row>
    <row r="3" spans="1:10" ht="18" customHeight="1">
      <c r="A3" s="47" t="s">
        <v>18</v>
      </c>
      <c r="B3" s="47"/>
      <c r="C3" s="47"/>
      <c r="D3" s="47"/>
      <c r="E3" s="47"/>
      <c r="F3" s="49" t="s">
        <v>19</v>
      </c>
      <c r="G3" s="47"/>
      <c r="H3" s="47"/>
      <c r="I3" s="47"/>
      <c r="J3" s="62" t="s">
        <v>20</v>
      </c>
    </row>
    <row r="4" spans="1:10" ht="21" customHeight="1">
      <c r="A4" s="50" t="s">
        <v>132</v>
      </c>
      <c r="B4" s="51" t="s">
        <v>27</v>
      </c>
      <c r="C4" s="51" t="s">
        <v>27</v>
      </c>
      <c r="D4" s="51" t="s">
        <v>133</v>
      </c>
      <c r="E4" s="51" t="s">
        <v>113</v>
      </c>
      <c r="F4" s="51" t="s">
        <v>562</v>
      </c>
      <c r="G4" s="51" t="s">
        <v>563</v>
      </c>
      <c r="H4" s="51" t="s">
        <v>27</v>
      </c>
      <c r="I4" s="51" t="s">
        <v>27</v>
      </c>
      <c r="J4" s="51" t="s">
        <v>118</v>
      </c>
    </row>
    <row r="5" spans="1:10" ht="21" customHeight="1">
      <c r="A5" s="52" t="s">
        <v>142</v>
      </c>
      <c r="B5" s="53" t="s">
        <v>27</v>
      </c>
      <c r="C5" s="53" t="s">
        <v>27</v>
      </c>
      <c r="D5" s="53" t="s">
        <v>27</v>
      </c>
      <c r="E5" s="53" t="s">
        <v>147</v>
      </c>
      <c r="F5" s="53" t="s">
        <v>147</v>
      </c>
      <c r="G5" s="53" t="s">
        <v>147</v>
      </c>
      <c r="H5" s="53" t="s">
        <v>231</v>
      </c>
      <c r="I5" s="53" t="s">
        <v>232</v>
      </c>
      <c r="J5" s="53" t="s">
        <v>147</v>
      </c>
    </row>
    <row r="6" spans="1:10" ht="21" customHeight="1">
      <c r="A6" s="52" t="s">
        <v>27</v>
      </c>
      <c r="B6" s="53" t="s">
        <v>27</v>
      </c>
      <c r="C6" s="53" t="s">
        <v>27</v>
      </c>
      <c r="D6" s="53" t="s">
        <v>27</v>
      </c>
      <c r="E6" s="53" t="s">
        <v>27</v>
      </c>
      <c r="F6" s="53" t="s">
        <v>27</v>
      </c>
      <c r="G6" s="53" t="s">
        <v>27</v>
      </c>
      <c r="H6" s="53" t="s">
        <v>143</v>
      </c>
      <c r="I6" s="53" t="s">
        <v>143</v>
      </c>
      <c r="J6" s="53" t="s">
        <v>27</v>
      </c>
    </row>
    <row r="7" spans="1:10" ht="21" customHeight="1">
      <c r="A7" s="52" t="s">
        <v>144</v>
      </c>
      <c r="B7" s="53" t="s">
        <v>145</v>
      </c>
      <c r="C7" s="53" t="s">
        <v>146</v>
      </c>
      <c r="D7" s="53" t="s">
        <v>147</v>
      </c>
      <c r="E7" s="54">
        <v>28.47</v>
      </c>
      <c r="F7" s="54">
        <v>161</v>
      </c>
      <c r="G7" s="54">
        <v>171.79</v>
      </c>
      <c r="H7" s="54">
        <v>0</v>
      </c>
      <c r="I7" s="54">
        <v>171.79</v>
      </c>
      <c r="J7" s="54">
        <v>17.68</v>
      </c>
    </row>
    <row r="8" spans="1:10" ht="18.75" customHeight="1">
      <c r="A8" s="55" t="s">
        <v>210</v>
      </c>
      <c r="B8" s="56" t="s">
        <v>27</v>
      </c>
      <c r="C8" s="56" t="s">
        <v>27</v>
      </c>
      <c r="D8" s="56" t="s">
        <v>211</v>
      </c>
      <c r="E8" s="57">
        <v>0</v>
      </c>
      <c r="F8" s="57">
        <v>139</v>
      </c>
      <c r="G8" s="57">
        <v>139</v>
      </c>
      <c r="H8" s="57">
        <v>0</v>
      </c>
      <c r="I8" s="57">
        <v>139</v>
      </c>
      <c r="J8" s="57">
        <v>0</v>
      </c>
    </row>
    <row r="9" spans="1:10" ht="18.75" customHeight="1">
      <c r="A9" s="55" t="s">
        <v>212</v>
      </c>
      <c r="B9" s="56" t="s">
        <v>27</v>
      </c>
      <c r="C9" s="56" t="s">
        <v>27</v>
      </c>
      <c r="D9" s="56" t="s">
        <v>213</v>
      </c>
      <c r="E9" s="57">
        <v>0</v>
      </c>
      <c r="F9" s="57">
        <v>139</v>
      </c>
      <c r="G9" s="57">
        <v>139</v>
      </c>
      <c r="H9" s="57">
        <v>0</v>
      </c>
      <c r="I9" s="57">
        <v>139</v>
      </c>
      <c r="J9" s="57">
        <v>0</v>
      </c>
    </row>
    <row r="10" spans="1:10" ht="18.75" customHeight="1">
      <c r="A10" s="55" t="s">
        <v>214</v>
      </c>
      <c r="B10" s="56" t="s">
        <v>27</v>
      </c>
      <c r="C10" s="56" t="s">
        <v>27</v>
      </c>
      <c r="D10" s="56" t="s">
        <v>215</v>
      </c>
      <c r="E10" s="57">
        <v>0</v>
      </c>
      <c r="F10" s="57">
        <v>139</v>
      </c>
      <c r="G10" s="57">
        <v>139</v>
      </c>
      <c r="H10" s="57">
        <v>0</v>
      </c>
      <c r="I10" s="57">
        <v>139</v>
      </c>
      <c r="J10" s="57">
        <v>0</v>
      </c>
    </row>
    <row r="11" spans="1:10" ht="18.75" customHeight="1">
      <c r="A11" s="55" t="s">
        <v>222</v>
      </c>
      <c r="B11" s="56" t="s">
        <v>27</v>
      </c>
      <c r="C11" s="56" t="s">
        <v>27</v>
      </c>
      <c r="D11" s="56" t="s">
        <v>223</v>
      </c>
      <c r="E11" s="57">
        <v>28.47</v>
      </c>
      <c r="F11" s="57">
        <v>22</v>
      </c>
      <c r="G11" s="57">
        <v>32.79</v>
      </c>
      <c r="H11" s="57">
        <v>0</v>
      </c>
      <c r="I11" s="57">
        <v>32.79</v>
      </c>
      <c r="J11" s="57">
        <v>17.68</v>
      </c>
    </row>
    <row r="12" spans="1:10" ht="18.75" customHeight="1">
      <c r="A12" s="55" t="s">
        <v>224</v>
      </c>
      <c r="B12" s="56" t="s">
        <v>27</v>
      </c>
      <c r="C12" s="56" t="s">
        <v>27</v>
      </c>
      <c r="D12" s="56" t="s">
        <v>225</v>
      </c>
      <c r="E12" s="57">
        <v>28.47</v>
      </c>
      <c r="F12" s="57">
        <v>22</v>
      </c>
      <c r="G12" s="57">
        <v>32.79</v>
      </c>
      <c r="H12" s="57">
        <v>0</v>
      </c>
      <c r="I12" s="57">
        <v>32.79</v>
      </c>
      <c r="J12" s="57">
        <v>17.68</v>
      </c>
    </row>
    <row r="13" spans="1:10" ht="18.75" customHeight="1">
      <c r="A13" s="55" t="s">
        <v>226</v>
      </c>
      <c r="B13" s="56" t="s">
        <v>27</v>
      </c>
      <c r="C13" s="56" t="s">
        <v>27</v>
      </c>
      <c r="D13" s="56" t="s">
        <v>227</v>
      </c>
      <c r="E13" s="57">
        <v>28.47</v>
      </c>
      <c r="F13" s="57">
        <v>22</v>
      </c>
      <c r="G13" s="57">
        <v>32.79</v>
      </c>
      <c r="H13" s="57">
        <v>0</v>
      </c>
      <c r="I13" s="57">
        <v>32.79</v>
      </c>
      <c r="J13" s="57">
        <v>17.68</v>
      </c>
    </row>
    <row r="14" spans="1:10" ht="18.75" customHeight="1">
      <c r="A14" s="58" t="s">
        <v>27</v>
      </c>
      <c r="B14" s="59" t="s">
        <v>27</v>
      </c>
      <c r="C14" s="59" t="s">
        <v>27</v>
      </c>
      <c r="D14" s="59" t="s">
        <v>27</v>
      </c>
      <c r="E14" s="60" t="s">
        <v>27</v>
      </c>
      <c r="F14" s="60" t="s">
        <v>27</v>
      </c>
      <c r="G14" s="60" t="s">
        <v>27</v>
      </c>
      <c r="H14" s="60" t="s">
        <v>27</v>
      </c>
      <c r="I14" s="60" t="s">
        <v>27</v>
      </c>
      <c r="J14" s="60" t="s">
        <v>27</v>
      </c>
    </row>
    <row r="15" spans="1:10" ht="18.75" customHeight="1">
      <c r="A15" s="58" t="s">
        <v>27</v>
      </c>
      <c r="B15" s="59" t="s">
        <v>27</v>
      </c>
      <c r="C15" s="59" t="s">
        <v>27</v>
      </c>
      <c r="D15" s="59" t="s">
        <v>27</v>
      </c>
      <c r="E15" s="60" t="s">
        <v>27</v>
      </c>
      <c r="F15" s="60" t="s">
        <v>27</v>
      </c>
      <c r="G15" s="60" t="s">
        <v>27</v>
      </c>
      <c r="H15" s="60" t="s">
        <v>27</v>
      </c>
      <c r="I15" s="60" t="s">
        <v>27</v>
      </c>
      <c r="J15" s="60" t="s">
        <v>27</v>
      </c>
    </row>
    <row r="16" spans="1:10" ht="18.75" customHeight="1">
      <c r="A16" s="58" t="s">
        <v>27</v>
      </c>
      <c r="B16" s="59" t="s">
        <v>27</v>
      </c>
      <c r="C16" s="59" t="s">
        <v>27</v>
      </c>
      <c r="D16" s="59" t="s">
        <v>27</v>
      </c>
      <c r="E16" s="60" t="s">
        <v>27</v>
      </c>
      <c r="F16" s="60" t="s">
        <v>27</v>
      </c>
      <c r="G16" s="60" t="s">
        <v>27</v>
      </c>
      <c r="H16" s="60" t="s">
        <v>27</v>
      </c>
      <c r="I16" s="60" t="s">
        <v>27</v>
      </c>
      <c r="J16" s="60" t="s">
        <v>27</v>
      </c>
    </row>
    <row r="17" spans="1:10" ht="18.75" customHeight="1">
      <c r="A17" s="58" t="s">
        <v>27</v>
      </c>
      <c r="B17" s="59" t="s">
        <v>27</v>
      </c>
      <c r="C17" s="59" t="s">
        <v>27</v>
      </c>
      <c r="D17" s="59" t="s">
        <v>27</v>
      </c>
      <c r="E17" s="60" t="s">
        <v>27</v>
      </c>
      <c r="F17" s="60" t="s">
        <v>27</v>
      </c>
      <c r="G17" s="60" t="s">
        <v>27</v>
      </c>
      <c r="H17" s="60" t="s">
        <v>27</v>
      </c>
      <c r="I17" s="60" t="s">
        <v>27</v>
      </c>
      <c r="J17" s="60" t="s">
        <v>27</v>
      </c>
    </row>
    <row r="18" spans="1:10" ht="15" customHeight="1">
      <c r="A18" s="61" t="s">
        <v>574</v>
      </c>
      <c r="B18" s="61" t="s">
        <v>27</v>
      </c>
      <c r="C18" s="61" t="s">
        <v>27</v>
      </c>
      <c r="D18" s="61" t="s">
        <v>27</v>
      </c>
      <c r="E18" s="61" t="s">
        <v>27</v>
      </c>
      <c r="F18" s="61" t="s">
        <v>27</v>
      </c>
      <c r="G18" s="61" t="s">
        <v>27</v>
      </c>
      <c r="H18" s="61" t="s">
        <v>27</v>
      </c>
      <c r="I18" s="61" t="s">
        <v>27</v>
      </c>
      <c r="J18" s="61" t="s">
        <v>27</v>
      </c>
    </row>
  </sheetData>
  <sheetProtection/>
  <mergeCells count="20">
    <mergeCell ref="G4:I4"/>
    <mergeCell ref="A8:C8"/>
    <mergeCell ref="A9:C9"/>
    <mergeCell ref="A10:C10"/>
    <mergeCell ref="A11:C11"/>
    <mergeCell ref="A12:C12"/>
    <mergeCell ref="A13:C13"/>
    <mergeCell ref="A14:C14"/>
    <mergeCell ref="A15:C15"/>
    <mergeCell ref="A16:C16"/>
    <mergeCell ref="A17:C17"/>
    <mergeCell ref="A18:J18"/>
    <mergeCell ref="D4:D6"/>
    <mergeCell ref="E4:E6"/>
    <mergeCell ref="F4:F6"/>
    <mergeCell ref="G5:G6"/>
    <mergeCell ref="H5:H6"/>
    <mergeCell ref="I5:I6"/>
    <mergeCell ref="J4:J6"/>
    <mergeCell ref="A4:C6"/>
  </mergeCells>
  <printOptions horizontalCentered="1"/>
  <pageMargins left="0.36" right="0.36" top="0.61" bottom="0.6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K9"/>
  <sheetViews>
    <sheetView zoomScaleSheetLayoutView="100" workbookViewId="0" topLeftCell="A1">
      <selection activeCell="C15" sqref="C15"/>
    </sheetView>
  </sheetViews>
  <sheetFormatPr defaultColWidth="10.28125" defaultRowHeight="12.75"/>
  <cols>
    <col min="1" max="1" width="17.8515625" style="30" customWidth="1"/>
    <col min="2" max="6" width="23.421875" style="30" customWidth="1"/>
    <col min="7" max="16384" width="10.28125" style="30" customWidth="1"/>
  </cols>
  <sheetData>
    <row r="1" spans="1:6" ht="20.25" customHeight="1">
      <c r="A1" s="31"/>
      <c r="B1" s="31"/>
      <c r="C1" s="32"/>
      <c r="D1" s="31"/>
      <c r="E1" s="31"/>
      <c r="F1" s="33" t="s">
        <v>575</v>
      </c>
    </row>
    <row r="2" spans="1:6" ht="34.5" customHeight="1">
      <c r="A2" s="34" t="s">
        <v>576</v>
      </c>
      <c r="B2" s="34"/>
      <c r="C2" s="34"/>
      <c r="D2" s="34"/>
      <c r="E2" s="34"/>
      <c r="F2" s="34"/>
    </row>
    <row r="3" spans="1:6" s="29" customFormat="1" ht="30" customHeight="1">
      <c r="A3" s="7" t="s">
        <v>18</v>
      </c>
      <c r="B3" s="35"/>
      <c r="C3" s="35"/>
      <c r="D3" s="35"/>
      <c r="E3" s="35"/>
      <c r="F3" s="36" t="s">
        <v>577</v>
      </c>
    </row>
    <row r="4" spans="1:6" s="29" customFormat="1" ht="30" customHeight="1">
      <c r="A4" s="37" t="s">
        <v>578</v>
      </c>
      <c r="B4" s="37"/>
      <c r="C4" s="37"/>
      <c r="D4" s="37"/>
      <c r="E4" s="37"/>
      <c r="F4" s="37"/>
    </row>
    <row r="5" spans="1:6" s="29" customFormat="1" ht="30" customHeight="1">
      <c r="A5" s="38" t="s">
        <v>147</v>
      </c>
      <c r="B5" s="39" t="s">
        <v>496</v>
      </c>
      <c r="C5" s="37" t="s">
        <v>568</v>
      </c>
      <c r="D5" s="37"/>
      <c r="E5" s="37"/>
      <c r="F5" s="40" t="s">
        <v>501</v>
      </c>
    </row>
    <row r="6" spans="1:6" s="29" customFormat="1" ht="30" customHeight="1">
      <c r="A6" s="38"/>
      <c r="B6" s="39"/>
      <c r="C6" s="39" t="s">
        <v>143</v>
      </c>
      <c r="D6" s="39" t="s">
        <v>569</v>
      </c>
      <c r="E6" s="39" t="s">
        <v>570</v>
      </c>
      <c r="F6" s="40"/>
    </row>
    <row r="7" spans="1:6" s="29" customFormat="1" ht="39.75" customHeight="1">
      <c r="A7" s="41" t="s">
        <v>579</v>
      </c>
      <c r="B7" s="42"/>
      <c r="C7" s="42"/>
      <c r="D7" s="42"/>
      <c r="E7" s="42"/>
      <c r="F7" s="42"/>
    </row>
    <row r="8" spans="1:11" ht="28.5" customHeight="1">
      <c r="A8" s="43" t="s">
        <v>580</v>
      </c>
      <c r="B8" s="43"/>
      <c r="C8" s="43"/>
      <c r="D8" s="43"/>
      <c r="E8" s="43"/>
      <c r="F8" s="43"/>
      <c r="G8" s="44"/>
      <c r="H8" s="44"/>
      <c r="I8" s="44"/>
      <c r="J8" s="44"/>
      <c r="K8" s="44"/>
    </row>
    <row r="9" spans="1:6" ht="20.25" customHeight="1">
      <c r="A9" s="45" t="s">
        <v>581</v>
      </c>
      <c r="B9" s="45"/>
      <c r="C9" s="45"/>
      <c r="D9" s="45"/>
      <c r="E9" s="45"/>
      <c r="F9" s="45"/>
    </row>
  </sheetData>
  <sheetProtection/>
  <mergeCells count="6">
    <mergeCell ref="A2:F2"/>
    <mergeCell ref="A8:F8"/>
    <mergeCell ref="A9:F9"/>
    <mergeCell ref="A5:A6"/>
    <mergeCell ref="B5:B6"/>
    <mergeCell ref="F5:F6"/>
  </mergeCells>
  <printOptions horizontalCentered="1"/>
  <pageMargins left="0.55" right="0.36" top="0.61" bottom="0.61" header="0.51" footer="0.5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20"/>
  <sheetViews>
    <sheetView tabSelected="1" zoomScaleSheetLayoutView="100" workbookViewId="0" topLeftCell="A1">
      <selection activeCell="E12" sqref="E12"/>
    </sheetView>
  </sheetViews>
  <sheetFormatPr defaultColWidth="10.28125" defaultRowHeight="12.75"/>
  <cols>
    <col min="1" max="3" width="16.57421875" style="2" customWidth="1"/>
    <col min="4" max="4" width="24.7109375" style="2" customWidth="1"/>
    <col min="5" max="5" width="14.421875" style="2" customWidth="1"/>
    <col min="6" max="7" width="20.7109375" style="2" customWidth="1"/>
    <col min="8" max="16384" width="10.28125" style="2" customWidth="1"/>
  </cols>
  <sheetData>
    <row r="1" spans="1:7" ht="20.25" customHeight="1">
      <c r="A1" s="3"/>
      <c r="B1" s="4"/>
      <c r="C1" s="4"/>
      <c r="D1" s="4"/>
      <c r="E1" s="4"/>
      <c r="F1" s="4"/>
      <c r="G1" s="5" t="s">
        <v>582</v>
      </c>
    </row>
    <row r="2" spans="1:7" ht="36" customHeight="1">
      <c r="A2" s="6" t="s">
        <v>583</v>
      </c>
      <c r="B2" s="6"/>
      <c r="C2" s="6"/>
      <c r="D2" s="6"/>
      <c r="E2" s="6"/>
      <c r="F2" s="6"/>
      <c r="G2" s="6"/>
    </row>
    <row r="3" spans="1:7" ht="20.25" customHeight="1">
      <c r="A3" s="7" t="s">
        <v>18</v>
      </c>
      <c r="B3" s="7"/>
      <c r="C3" s="7"/>
      <c r="D3" s="7"/>
      <c r="E3" s="8"/>
      <c r="F3" s="8"/>
      <c r="G3" s="9" t="s">
        <v>577</v>
      </c>
    </row>
    <row r="4" spans="1:7" ht="20.25" customHeight="1">
      <c r="A4" s="10" t="s">
        <v>584</v>
      </c>
      <c r="B4" s="10"/>
      <c r="C4" s="10"/>
      <c r="D4" s="10"/>
      <c r="E4" s="11" t="s">
        <v>585</v>
      </c>
      <c r="F4" s="11"/>
      <c r="G4" s="11"/>
    </row>
    <row r="5" spans="1:7" ht="20.25" customHeight="1">
      <c r="A5" s="10" t="s">
        <v>132</v>
      </c>
      <c r="B5" s="12"/>
      <c r="C5" s="13"/>
      <c r="D5" s="14" t="s">
        <v>133</v>
      </c>
      <c r="E5" s="15" t="s">
        <v>147</v>
      </c>
      <c r="F5" s="15" t="s">
        <v>231</v>
      </c>
      <c r="G5" s="11" t="s">
        <v>232</v>
      </c>
    </row>
    <row r="6" spans="1:7" ht="20.25" customHeight="1">
      <c r="A6" s="16" t="s">
        <v>144</v>
      </c>
      <c r="B6" s="17" t="s">
        <v>145</v>
      </c>
      <c r="C6" s="18" t="s">
        <v>146</v>
      </c>
      <c r="D6" s="19"/>
      <c r="E6" s="20"/>
      <c r="F6" s="20"/>
      <c r="G6" s="21"/>
    </row>
    <row r="7" spans="1:7" ht="20.25" customHeight="1">
      <c r="A7" s="22" t="s">
        <v>579</v>
      </c>
      <c r="B7" s="23"/>
      <c r="C7" s="23"/>
      <c r="D7" s="24"/>
      <c r="E7" s="25"/>
      <c r="F7" s="25"/>
      <c r="G7" s="25"/>
    </row>
    <row r="8" spans="1:7" ht="20.25" customHeight="1">
      <c r="A8" s="23"/>
      <c r="B8" s="23"/>
      <c r="C8" s="23"/>
      <c r="D8" s="23"/>
      <c r="E8" s="25"/>
      <c r="F8" s="26"/>
      <c r="G8" s="25"/>
    </row>
    <row r="9" spans="1:7" ht="20.25" customHeight="1">
      <c r="A9" s="23"/>
      <c r="B9" s="23"/>
      <c r="C9" s="23"/>
      <c r="D9" s="23"/>
      <c r="E9" s="25"/>
      <c r="F9" s="26"/>
      <c r="G9" s="25"/>
    </row>
    <row r="10" spans="1:7" ht="20.25" customHeight="1">
      <c r="A10" s="23"/>
      <c r="B10" s="23"/>
      <c r="C10" s="23"/>
      <c r="D10" s="23"/>
      <c r="E10" s="25"/>
      <c r="F10" s="26"/>
      <c r="G10" s="25"/>
    </row>
    <row r="11" spans="1:7" ht="20.25" customHeight="1">
      <c r="A11" s="23"/>
      <c r="B11" s="23"/>
      <c r="C11" s="23"/>
      <c r="D11" s="23"/>
      <c r="E11" s="25"/>
      <c r="F11" s="26"/>
      <c r="G11" s="25"/>
    </row>
    <row r="12" spans="1:7" ht="20.25" customHeight="1">
      <c r="A12" s="23"/>
      <c r="B12" s="23"/>
      <c r="C12" s="23"/>
      <c r="D12" s="23"/>
      <c r="E12" s="25"/>
      <c r="F12" s="26"/>
      <c r="G12" s="25"/>
    </row>
    <row r="13" spans="1:7" ht="20.25" customHeight="1">
      <c r="A13" s="23"/>
      <c r="B13" s="23"/>
      <c r="C13" s="23"/>
      <c r="D13" s="23"/>
      <c r="E13" s="25"/>
      <c r="F13" s="26"/>
      <c r="G13" s="25"/>
    </row>
    <row r="14" spans="1:7" ht="20.25" customHeight="1">
      <c r="A14" s="23"/>
      <c r="B14" s="23"/>
      <c r="C14" s="23"/>
      <c r="D14" s="23"/>
      <c r="E14" s="25"/>
      <c r="F14" s="26"/>
      <c r="G14" s="25"/>
    </row>
    <row r="15" spans="1:7" ht="20.25" customHeight="1">
      <c r="A15" s="23"/>
      <c r="B15" s="23"/>
      <c r="C15" s="23"/>
      <c r="D15" s="23"/>
      <c r="E15" s="25"/>
      <c r="F15" s="26"/>
      <c r="G15" s="25"/>
    </row>
    <row r="16" spans="1:7" ht="20.25" customHeight="1">
      <c r="A16" s="23"/>
      <c r="B16" s="23"/>
      <c r="C16" s="23"/>
      <c r="D16" s="23"/>
      <c r="E16" s="25"/>
      <c r="F16" s="26"/>
      <c r="G16" s="25"/>
    </row>
    <row r="17" spans="1:7" ht="20.25" customHeight="1">
      <c r="A17" s="23"/>
      <c r="B17" s="23"/>
      <c r="C17" s="23"/>
      <c r="D17" s="23"/>
      <c r="E17" s="25"/>
      <c r="F17" s="26"/>
      <c r="G17" s="25"/>
    </row>
    <row r="18" spans="1:7" ht="20.25" customHeight="1">
      <c r="A18" s="23"/>
      <c r="B18" s="23"/>
      <c r="C18" s="23"/>
      <c r="D18" s="23"/>
      <c r="E18" s="25"/>
      <c r="F18" s="26"/>
      <c r="G18" s="25"/>
    </row>
    <row r="19" s="1" customFormat="1" ht="30" customHeight="1">
      <c r="A19" s="27" t="s">
        <v>586</v>
      </c>
    </row>
    <row r="20" spans="1:7" s="1" customFormat="1" ht="30" customHeight="1">
      <c r="A20" s="28" t="s">
        <v>587</v>
      </c>
      <c r="B20" s="28"/>
      <c r="C20" s="28"/>
      <c r="D20" s="28"/>
      <c r="E20" s="28"/>
      <c r="F20" s="28"/>
      <c r="G20" s="28"/>
    </row>
  </sheetData>
  <sheetProtection/>
  <mergeCells count="7">
    <mergeCell ref="A2:G2"/>
    <mergeCell ref="E4:G4"/>
    <mergeCell ref="A20:G20"/>
    <mergeCell ref="D5:D6"/>
    <mergeCell ref="E5:E6"/>
    <mergeCell ref="F5:F6"/>
    <mergeCell ref="G5:G6"/>
  </mergeCells>
  <printOptions horizontalCentered="1"/>
  <pageMargins left="0.75" right="0.36" top="0.61" bottom="0.61"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H14"/>
  <sheetViews>
    <sheetView zoomScaleSheetLayoutView="100" workbookViewId="0" topLeftCell="A1">
      <selection activeCell="H10" sqref="H10"/>
    </sheetView>
  </sheetViews>
  <sheetFormatPr defaultColWidth="10.28125" defaultRowHeight="12.75"/>
  <cols>
    <col min="1" max="1" width="16.57421875" style="150" customWidth="1"/>
    <col min="2" max="2" width="86.8515625" style="150" customWidth="1"/>
    <col min="3" max="7" width="10.28125" style="150" customWidth="1"/>
    <col min="8" max="8" width="26.140625" style="150" customWidth="1"/>
    <col min="9" max="16384" width="10.28125" style="150" customWidth="1"/>
  </cols>
  <sheetData>
    <row r="1" spans="2:8" ht="45" customHeight="1">
      <c r="B1" s="151" t="s">
        <v>2</v>
      </c>
      <c r="C1" s="152"/>
      <c r="D1" s="152"/>
      <c r="E1" s="152"/>
      <c r="F1" s="152"/>
      <c r="G1" s="152"/>
      <c r="H1" s="153"/>
    </row>
    <row r="2" s="149" customFormat="1" ht="31.5" customHeight="1">
      <c r="B2" s="154" t="s">
        <v>3</v>
      </c>
    </row>
    <row r="3" s="149" customFormat="1" ht="31.5" customHeight="1">
      <c r="B3" s="154" t="s">
        <v>4</v>
      </c>
    </row>
    <row r="4" s="149" customFormat="1" ht="31.5" customHeight="1">
      <c r="B4" s="154" t="s">
        <v>5</v>
      </c>
    </row>
    <row r="5" s="149" customFormat="1" ht="31.5" customHeight="1">
      <c r="B5" s="154" t="s">
        <v>6</v>
      </c>
    </row>
    <row r="6" s="149" customFormat="1" ht="31.5" customHeight="1">
      <c r="B6" s="154" t="s">
        <v>7</v>
      </c>
    </row>
    <row r="7" s="149" customFormat="1" ht="31.5" customHeight="1">
      <c r="B7" s="154" t="s">
        <v>8</v>
      </c>
    </row>
    <row r="8" s="149" customFormat="1" ht="31.5" customHeight="1">
      <c r="B8" s="154" t="s">
        <v>9</v>
      </c>
    </row>
    <row r="9" s="149" customFormat="1" ht="31.5" customHeight="1">
      <c r="B9" s="154" t="s">
        <v>10</v>
      </c>
    </row>
    <row r="10" s="149" customFormat="1" ht="31.5" customHeight="1">
      <c r="B10" s="154" t="s">
        <v>11</v>
      </c>
    </row>
    <row r="11" s="149" customFormat="1" ht="31.5" customHeight="1">
      <c r="B11" s="154" t="s">
        <v>12</v>
      </c>
    </row>
    <row r="12" s="149" customFormat="1" ht="31.5" customHeight="1">
      <c r="B12" s="154" t="s">
        <v>13</v>
      </c>
    </row>
    <row r="13" s="149" customFormat="1" ht="31.5" customHeight="1">
      <c r="B13" s="154" t="s">
        <v>14</v>
      </c>
    </row>
    <row r="14" ht="31.5" customHeight="1">
      <c r="B14" s="154" t="s">
        <v>15</v>
      </c>
    </row>
    <row r="15" ht="21" customHeight="1"/>
    <row r="16" ht="21" customHeight="1"/>
  </sheetData>
  <sheetProtection/>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F38"/>
  <sheetViews>
    <sheetView zoomScaleSheetLayoutView="100" workbookViewId="0" topLeftCell="A22">
      <selection activeCell="A50" sqref="A50"/>
    </sheetView>
  </sheetViews>
  <sheetFormatPr defaultColWidth="9.140625" defaultRowHeight="12.75"/>
  <cols>
    <col min="1" max="1" width="49.7109375" style="46" customWidth="1"/>
    <col min="2" max="2" width="5.421875" style="46" customWidth="1"/>
    <col min="3" max="3" width="21.421875" style="46" customWidth="1"/>
    <col min="4" max="4" width="46.421875" style="46" customWidth="1"/>
    <col min="5" max="5" width="5.421875" style="46" customWidth="1"/>
    <col min="6" max="6" width="21.421875" style="46" customWidth="1"/>
    <col min="7" max="7" width="9.7109375" style="46" bestFit="1" customWidth="1"/>
    <col min="8" max="16384" width="9.140625" style="46" customWidth="1"/>
  </cols>
  <sheetData>
    <row r="1" ht="19.5">
      <c r="C1" s="74" t="s">
        <v>16</v>
      </c>
    </row>
    <row r="2" ht="12">
      <c r="F2" s="65" t="s">
        <v>17</v>
      </c>
    </row>
    <row r="3" spans="1:6" ht="14.25">
      <c r="A3" s="46" t="s">
        <v>18</v>
      </c>
      <c r="C3" s="144" t="s">
        <v>19</v>
      </c>
      <c r="F3" s="65" t="s">
        <v>20</v>
      </c>
    </row>
    <row r="4" spans="1:6" ht="15" customHeight="1">
      <c r="A4" s="132" t="s">
        <v>21</v>
      </c>
      <c r="B4" s="111"/>
      <c r="C4" s="111"/>
      <c r="D4" s="111" t="s">
        <v>22</v>
      </c>
      <c r="E4" s="111"/>
      <c r="F4" s="111"/>
    </row>
    <row r="5" spans="1:6" ht="15" customHeight="1">
      <c r="A5" s="79" t="s">
        <v>23</v>
      </c>
      <c r="B5" s="80" t="s">
        <v>24</v>
      </c>
      <c r="C5" s="80" t="s">
        <v>25</v>
      </c>
      <c r="D5" s="80" t="s">
        <v>23</v>
      </c>
      <c r="E5" s="80" t="s">
        <v>24</v>
      </c>
      <c r="F5" s="80" t="s">
        <v>25</v>
      </c>
    </row>
    <row r="6" spans="1:6" ht="15" customHeight="1">
      <c r="A6" s="79" t="s">
        <v>26</v>
      </c>
      <c r="B6" s="80" t="s">
        <v>27</v>
      </c>
      <c r="C6" s="80" t="s">
        <v>28</v>
      </c>
      <c r="D6" s="80" t="s">
        <v>26</v>
      </c>
      <c r="E6" s="80" t="s">
        <v>27</v>
      </c>
      <c r="F6" s="80" t="s">
        <v>29</v>
      </c>
    </row>
    <row r="7" spans="1:6" ht="15" customHeight="1">
      <c r="A7" s="76" t="s">
        <v>30</v>
      </c>
      <c r="B7" s="145" t="s">
        <v>28</v>
      </c>
      <c r="C7" s="146">
        <v>23965.02</v>
      </c>
      <c r="D7" s="77" t="s">
        <v>31</v>
      </c>
      <c r="E7" s="80" t="s">
        <v>32</v>
      </c>
      <c r="F7" s="60" t="s">
        <v>27</v>
      </c>
    </row>
    <row r="8" spans="1:6" ht="15" customHeight="1">
      <c r="A8" s="76" t="s">
        <v>33</v>
      </c>
      <c r="B8" s="145" t="s">
        <v>29</v>
      </c>
      <c r="C8" s="146">
        <v>161</v>
      </c>
      <c r="D8" s="77" t="s">
        <v>34</v>
      </c>
      <c r="E8" s="80" t="s">
        <v>35</v>
      </c>
      <c r="F8" s="60" t="s">
        <v>27</v>
      </c>
    </row>
    <row r="9" spans="1:6" ht="15" customHeight="1">
      <c r="A9" s="147" t="s">
        <v>36</v>
      </c>
      <c r="B9" s="145" t="s">
        <v>37</v>
      </c>
      <c r="C9" s="60" t="s">
        <v>27</v>
      </c>
      <c r="D9" s="77" t="s">
        <v>38</v>
      </c>
      <c r="E9" s="80" t="s">
        <v>39</v>
      </c>
      <c r="F9" s="60" t="s">
        <v>27</v>
      </c>
    </row>
    <row r="10" spans="1:6" ht="15" customHeight="1">
      <c r="A10" s="76" t="s">
        <v>40</v>
      </c>
      <c r="B10" s="145" t="s">
        <v>41</v>
      </c>
      <c r="C10" s="60" t="s">
        <v>27</v>
      </c>
      <c r="D10" s="77" t="s">
        <v>42</v>
      </c>
      <c r="E10" s="80" t="s">
        <v>43</v>
      </c>
      <c r="F10" s="60" t="s">
        <v>27</v>
      </c>
    </row>
    <row r="11" spans="1:6" ht="15" customHeight="1">
      <c r="A11" s="76" t="s">
        <v>44</v>
      </c>
      <c r="B11" s="145" t="s">
        <v>45</v>
      </c>
      <c r="C11" s="146">
        <v>1138.45</v>
      </c>
      <c r="D11" s="77" t="s">
        <v>46</v>
      </c>
      <c r="E11" s="80" t="s">
        <v>47</v>
      </c>
      <c r="F11" s="146">
        <v>20667.04</v>
      </c>
    </row>
    <row r="12" spans="1:6" ht="15" customHeight="1">
      <c r="A12" s="76" t="s">
        <v>48</v>
      </c>
      <c r="B12" s="145" t="s">
        <v>49</v>
      </c>
      <c r="C12" s="60" t="s">
        <v>27</v>
      </c>
      <c r="D12" s="77" t="s">
        <v>50</v>
      </c>
      <c r="E12" s="80" t="s">
        <v>51</v>
      </c>
      <c r="F12" s="60" t="s">
        <v>27</v>
      </c>
    </row>
    <row r="13" spans="1:6" ht="15" customHeight="1">
      <c r="A13" s="76" t="s">
        <v>52</v>
      </c>
      <c r="B13" s="145" t="s">
        <v>53</v>
      </c>
      <c r="C13" s="60" t="s">
        <v>27</v>
      </c>
      <c r="D13" s="77" t="s">
        <v>54</v>
      </c>
      <c r="E13" s="80" t="s">
        <v>55</v>
      </c>
      <c r="F13" s="60" t="s">
        <v>27</v>
      </c>
    </row>
    <row r="14" spans="1:6" ht="15" customHeight="1">
      <c r="A14" s="76" t="s">
        <v>56</v>
      </c>
      <c r="B14" s="145" t="s">
        <v>57</v>
      </c>
      <c r="C14" s="146">
        <v>311.23</v>
      </c>
      <c r="D14" s="77" t="s">
        <v>58</v>
      </c>
      <c r="E14" s="80" t="s">
        <v>59</v>
      </c>
      <c r="F14" s="146">
        <v>2840.19</v>
      </c>
    </row>
    <row r="15" spans="1:6" ht="15" customHeight="1">
      <c r="A15" s="76" t="s">
        <v>27</v>
      </c>
      <c r="B15" s="145" t="s">
        <v>60</v>
      </c>
      <c r="C15" s="60" t="s">
        <v>27</v>
      </c>
      <c r="D15" s="77" t="s">
        <v>61</v>
      </c>
      <c r="E15" s="80" t="s">
        <v>62</v>
      </c>
      <c r="F15" s="146">
        <v>774.38</v>
      </c>
    </row>
    <row r="16" spans="1:6" ht="15" customHeight="1">
      <c r="A16" s="76" t="s">
        <v>27</v>
      </c>
      <c r="B16" s="145" t="s">
        <v>63</v>
      </c>
      <c r="C16" s="60" t="s">
        <v>27</v>
      </c>
      <c r="D16" s="77" t="s">
        <v>64</v>
      </c>
      <c r="E16" s="80" t="s">
        <v>65</v>
      </c>
      <c r="F16" s="60" t="s">
        <v>27</v>
      </c>
    </row>
    <row r="17" spans="1:6" ht="15" customHeight="1">
      <c r="A17" s="76" t="s">
        <v>27</v>
      </c>
      <c r="B17" s="145" t="s">
        <v>66</v>
      </c>
      <c r="C17" s="60" t="s">
        <v>27</v>
      </c>
      <c r="D17" s="77" t="s">
        <v>67</v>
      </c>
      <c r="E17" s="80" t="s">
        <v>68</v>
      </c>
      <c r="F17" s="146">
        <v>139</v>
      </c>
    </row>
    <row r="18" spans="1:6" ht="15" customHeight="1">
      <c r="A18" s="76" t="s">
        <v>27</v>
      </c>
      <c r="B18" s="145" t="s">
        <v>69</v>
      </c>
      <c r="C18" s="60" t="s">
        <v>27</v>
      </c>
      <c r="D18" s="77" t="s">
        <v>70</v>
      </c>
      <c r="E18" s="80" t="s">
        <v>71</v>
      </c>
      <c r="F18" s="60" t="s">
        <v>27</v>
      </c>
    </row>
    <row r="19" spans="1:6" ht="15" customHeight="1">
      <c r="A19" s="76" t="s">
        <v>27</v>
      </c>
      <c r="B19" s="145" t="s">
        <v>72</v>
      </c>
      <c r="C19" s="60" t="s">
        <v>27</v>
      </c>
      <c r="D19" s="77" t="s">
        <v>73</v>
      </c>
      <c r="E19" s="80" t="s">
        <v>74</v>
      </c>
      <c r="F19" s="60" t="s">
        <v>27</v>
      </c>
    </row>
    <row r="20" spans="1:6" ht="15" customHeight="1">
      <c r="A20" s="76" t="s">
        <v>27</v>
      </c>
      <c r="B20" s="145" t="s">
        <v>75</v>
      </c>
      <c r="C20" s="60" t="s">
        <v>27</v>
      </c>
      <c r="D20" s="77" t="s">
        <v>76</v>
      </c>
      <c r="E20" s="80" t="s">
        <v>77</v>
      </c>
      <c r="F20" s="60" t="s">
        <v>27</v>
      </c>
    </row>
    <row r="21" spans="1:6" ht="15" customHeight="1">
      <c r="A21" s="76" t="s">
        <v>27</v>
      </c>
      <c r="B21" s="145" t="s">
        <v>78</v>
      </c>
      <c r="C21" s="60" t="s">
        <v>27</v>
      </c>
      <c r="D21" s="77" t="s">
        <v>79</v>
      </c>
      <c r="E21" s="80" t="s">
        <v>80</v>
      </c>
      <c r="F21" s="60" t="s">
        <v>27</v>
      </c>
    </row>
    <row r="22" spans="1:6" ht="15" customHeight="1">
      <c r="A22" s="76" t="s">
        <v>27</v>
      </c>
      <c r="B22" s="145" t="s">
        <v>81</v>
      </c>
      <c r="C22" s="60" t="s">
        <v>27</v>
      </c>
      <c r="D22" s="77" t="s">
        <v>82</v>
      </c>
      <c r="E22" s="80" t="s">
        <v>83</v>
      </c>
      <c r="F22" s="60" t="s">
        <v>27</v>
      </c>
    </row>
    <row r="23" spans="1:6" ht="15" customHeight="1">
      <c r="A23" s="76" t="s">
        <v>27</v>
      </c>
      <c r="B23" s="145" t="s">
        <v>84</v>
      </c>
      <c r="C23" s="60" t="s">
        <v>27</v>
      </c>
      <c r="D23" s="77" t="s">
        <v>85</v>
      </c>
      <c r="E23" s="80" t="s">
        <v>86</v>
      </c>
      <c r="F23" s="60" t="s">
        <v>27</v>
      </c>
    </row>
    <row r="24" spans="1:6" ht="15" customHeight="1">
      <c r="A24" s="76" t="s">
        <v>27</v>
      </c>
      <c r="B24" s="145" t="s">
        <v>87</v>
      </c>
      <c r="C24" s="60" t="s">
        <v>27</v>
      </c>
      <c r="D24" s="77" t="s">
        <v>88</v>
      </c>
      <c r="E24" s="80" t="s">
        <v>89</v>
      </c>
      <c r="F24" s="60" t="s">
        <v>27</v>
      </c>
    </row>
    <row r="25" spans="1:6" ht="15" customHeight="1">
      <c r="A25" s="76" t="s">
        <v>27</v>
      </c>
      <c r="B25" s="145" t="s">
        <v>90</v>
      </c>
      <c r="C25" s="60" t="s">
        <v>27</v>
      </c>
      <c r="D25" s="77" t="s">
        <v>91</v>
      </c>
      <c r="E25" s="80" t="s">
        <v>92</v>
      </c>
      <c r="F25" s="146">
        <v>1237.62</v>
      </c>
    </row>
    <row r="26" spans="1:6" ht="15" customHeight="1">
      <c r="A26" s="76" t="s">
        <v>27</v>
      </c>
      <c r="B26" s="145" t="s">
        <v>93</v>
      </c>
      <c r="C26" s="60" t="s">
        <v>27</v>
      </c>
      <c r="D26" s="77" t="s">
        <v>94</v>
      </c>
      <c r="E26" s="80" t="s">
        <v>95</v>
      </c>
      <c r="F26" s="60" t="s">
        <v>27</v>
      </c>
    </row>
    <row r="27" spans="1:6" ht="15" customHeight="1">
      <c r="A27" s="76" t="s">
        <v>27</v>
      </c>
      <c r="B27" s="145" t="s">
        <v>96</v>
      </c>
      <c r="C27" s="60" t="s">
        <v>27</v>
      </c>
      <c r="D27" s="77" t="s">
        <v>97</v>
      </c>
      <c r="E27" s="80" t="s">
        <v>98</v>
      </c>
      <c r="F27" s="146">
        <v>32.79</v>
      </c>
    </row>
    <row r="28" spans="1:6" ht="15" customHeight="1">
      <c r="A28" s="76" t="s">
        <v>27</v>
      </c>
      <c r="B28" s="80" t="s">
        <v>99</v>
      </c>
      <c r="C28" s="78" t="s">
        <v>27</v>
      </c>
      <c r="D28" s="77" t="s">
        <v>100</v>
      </c>
      <c r="E28" s="80" t="s">
        <v>101</v>
      </c>
      <c r="F28" s="60" t="s">
        <v>27</v>
      </c>
    </row>
    <row r="29" spans="1:6" ht="15" customHeight="1">
      <c r="A29" s="76" t="s">
        <v>27</v>
      </c>
      <c r="B29" s="80" t="s">
        <v>102</v>
      </c>
      <c r="C29" s="78" t="s">
        <v>27</v>
      </c>
      <c r="D29" s="77" t="s">
        <v>103</v>
      </c>
      <c r="E29" s="80" t="s">
        <v>104</v>
      </c>
      <c r="F29" s="60" t="s">
        <v>27</v>
      </c>
    </row>
    <row r="30" spans="1:6" ht="15" customHeight="1">
      <c r="A30" s="79" t="s">
        <v>105</v>
      </c>
      <c r="B30" s="145" t="s">
        <v>106</v>
      </c>
      <c r="C30" s="146">
        <v>25575.7</v>
      </c>
      <c r="D30" s="80" t="s">
        <v>107</v>
      </c>
      <c r="E30" s="80" t="s">
        <v>108</v>
      </c>
      <c r="F30" s="146">
        <v>25691.02</v>
      </c>
    </row>
    <row r="31" spans="1:6" ht="15" customHeight="1">
      <c r="A31" s="76" t="s">
        <v>109</v>
      </c>
      <c r="B31" s="145" t="s">
        <v>110</v>
      </c>
      <c r="C31" s="146">
        <v>1.75</v>
      </c>
      <c r="D31" s="77" t="s">
        <v>111</v>
      </c>
      <c r="E31" s="80" t="s">
        <v>112</v>
      </c>
      <c r="F31" s="146">
        <v>110.79</v>
      </c>
    </row>
    <row r="32" spans="1:6" ht="15" customHeight="1">
      <c r="A32" s="76" t="s">
        <v>113</v>
      </c>
      <c r="B32" s="145" t="s">
        <v>114</v>
      </c>
      <c r="C32" s="146">
        <v>2836.19</v>
      </c>
      <c r="D32" s="77" t="s">
        <v>115</v>
      </c>
      <c r="E32" s="80" t="s">
        <v>116</v>
      </c>
      <c r="F32" s="146">
        <v>110.79</v>
      </c>
    </row>
    <row r="33" spans="1:6" ht="15" customHeight="1">
      <c r="A33" s="76" t="s">
        <v>27</v>
      </c>
      <c r="B33" s="145" t="s">
        <v>117</v>
      </c>
      <c r="C33" s="60" t="s">
        <v>27</v>
      </c>
      <c r="D33" s="77" t="s">
        <v>118</v>
      </c>
      <c r="E33" s="80" t="s">
        <v>119</v>
      </c>
      <c r="F33" s="146">
        <v>2611.83</v>
      </c>
    </row>
    <row r="34" spans="1:6" ht="15" customHeight="1">
      <c r="A34" s="76" t="s">
        <v>27</v>
      </c>
      <c r="B34" s="145" t="s">
        <v>120</v>
      </c>
      <c r="C34" s="60" t="s">
        <v>27</v>
      </c>
      <c r="D34" s="77" t="s">
        <v>27</v>
      </c>
      <c r="E34" s="80" t="s">
        <v>121</v>
      </c>
      <c r="F34" s="146" t="s">
        <v>27</v>
      </c>
    </row>
    <row r="35" spans="1:6" ht="15" customHeight="1">
      <c r="A35" s="76" t="s">
        <v>27</v>
      </c>
      <c r="B35" s="145" t="s">
        <v>122</v>
      </c>
      <c r="C35" s="60" t="s">
        <v>27</v>
      </c>
      <c r="D35" s="77" t="s">
        <v>27</v>
      </c>
      <c r="E35" s="80" t="s">
        <v>123</v>
      </c>
      <c r="F35" s="146" t="s">
        <v>27</v>
      </c>
    </row>
    <row r="36" spans="1:6" ht="15" customHeight="1">
      <c r="A36" s="76" t="s">
        <v>27</v>
      </c>
      <c r="B36" s="145" t="s">
        <v>124</v>
      </c>
      <c r="C36" s="60" t="s">
        <v>27</v>
      </c>
      <c r="D36" s="77" t="s">
        <v>27</v>
      </c>
      <c r="E36" s="80" t="s">
        <v>125</v>
      </c>
      <c r="F36" s="146" t="s">
        <v>27</v>
      </c>
    </row>
    <row r="37" spans="1:6" ht="15" customHeight="1">
      <c r="A37" s="79" t="s">
        <v>126</v>
      </c>
      <c r="B37" s="145" t="s">
        <v>127</v>
      </c>
      <c r="C37" s="146">
        <f>C30+C31+C32</f>
        <v>28413.64</v>
      </c>
      <c r="D37" s="80" t="s">
        <v>126</v>
      </c>
      <c r="E37" s="80" t="s">
        <v>128</v>
      </c>
      <c r="F37" s="146">
        <f>F30+F31+F33</f>
        <v>28413.64</v>
      </c>
    </row>
    <row r="38" spans="1:6" ht="15" customHeight="1">
      <c r="A38" s="148" t="s">
        <v>129</v>
      </c>
      <c r="B38" s="148"/>
      <c r="C38" s="148"/>
      <c r="D38" s="148"/>
      <c r="E38" s="148"/>
      <c r="F38" s="148"/>
    </row>
  </sheetData>
  <sheetProtection/>
  <mergeCells count="3">
    <mergeCell ref="A4:C4"/>
    <mergeCell ref="D4:F4"/>
    <mergeCell ref="A38:F38"/>
  </mergeCells>
  <printOptions horizontalCentered="1"/>
  <pageMargins left="0.36" right="0.36" top="0.41" bottom="0.41" header="0.31" footer="0.3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M50"/>
  <sheetViews>
    <sheetView showZeros="0" zoomScale="70" zoomScaleNormal="70" workbookViewId="0" topLeftCell="A1">
      <selection activeCell="H1" sqref="H1"/>
    </sheetView>
  </sheetViews>
  <sheetFormatPr defaultColWidth="9.140625" defaultRowHeight="12.75"/>
  <cols>
    <col min="1" max="3" width="3.140625" style="0" customWidth="1"/>
    <col min="4" max="4" width="37.421875" style="0" customWidth="1"/>
    <col min="5" max="7" width="17.140625" style="0" customWidth="1"/>
    <col min="8" max="8" width="12.7109375" style="0" customWidth="1"/>
    <col min="9" max="9" width="11.57421875" style="0" customWidth="1"/>
    <col min="10" max="10" width="17.140625" style="0" customWidth="1"/>
    <col min="11" max="12" width="13.7109375" style="0" customWidth="1"/>
    <col min="13" max="13" width="14.28125" style="0" customWidth="1"/>
    <col min="14" max="14" width="9.7109375" style="0" bestFit="1" customWidth="1"/>
  </cols>
  <sheetData>
    <row r="1" spans="1:13" ht="19.5">
      <c r="A1" s="136"/>
      <c r="B1" s="136"/>
      <c r="C1" s="136"/>
      <c r="D1" s="136"/>
      <c r="E1" s="136"/>
      <c r="F1" s="136"/>
      <c r="G1" s="136"/>
      <c r="H1" s="137" t="s">
        <v>130</v>
      </c>
      <c r="I1" s="136"/>
      <c r="J1" s="136"/>
      <c r="K1" s="136"/>
      <c r="L1" s="136"/>
      <c r="M1" s="136"/>
    </row>
    <row r="2" spans="1:13" ht="12.75">
      <c r="A2" s="136"/>
      <c r="B2" s="136"/>
      <c r="C2" s="136"/>
      <c r="D2" s="136"/>
      <c r="E2" s="136"/>
      <c r="F2" s="136"/>
      <c r="G2" s="136"/>
      <c r="H2" s="136"/>
      <c r="I2" s="136"/>
      <c r="J2" s="136"/>
      <c r="K2" s="136"/>
      <c r="L2" s="136"/>
      <c r="M2" s="143" t="s">
        <v>131</v>
      </c>
    </row>
    <row r="3" spans="1:13" ht="12.75">
      <c r="A3" s="136" t="s">
        <v>18</v>
      </c>
      <c r="B3" s="136"/>
      <c r="C3" s="136"/>
      <c r="D3" s="136"/>
      <c r="E3" s="136"/>
      <c r="F3" s="136"/>
      <c r="G3" s="136"/>
      <c r="H3" s="138" t="s">
        <v>19</v>
      </c>
      <c r="I3" s="136"/>
      <c r="J3" s="136"/>
      <c r="K3" s="136"/>
      <c r="L3" s="136"/>
      <c r="M3" s="143" t="s">
        <v>20</v>
      </c>
    </row>
    <row r="4" spans="1:13" ht="15" customHeight="1">
      <c r="A4" s="84" t="s">
        <v>132</v>
      </c>
      <c r="B4" s="85" t="s">
        <v>27</v>
      </c>
      <c r="C4" s="85" t="s">
        <v>27</v>
      </c>
      <c r="D4" s="85" t="s">
        <v>133</v>
      </c>
      <c r="E4" s="139" t="s">
        <v>105</v>
      </c>
      <c r="F4" s="139" t="s">
        <v>134</v>
      </c>
      <c r="G4" s="139" t="s">
        <v>135</v>
      </c>
      <c r="H4" s="139" t="s">
        <v>136</v>
      </c>
      <c r="I4" s="139" t="s">
        <v>137</v>
      </c>
      <c r="J4" s="139" t="s">
        <v>138</v>
      </c>
      <c r="K4" s="139" t="s">
        <v>139</v>
      </c>
      <c r="L4" s="139" t="s">
        <v>140</v>
      </c>
      <c r="M4" s="139" t="s">
        <v>141</v>
      </c>
    </row>
    <row r="5" spans="1:13" ht="15" customHeight="1">
      <c r="A5" s="89" t="s">
        <v>142</v>
      </c>
      <c r="B5" s="88" t="s">
        <v>27</v>
      </c>
      <c r="C5" s="88" t="s">
        <v>27</v>
      </c>
      <c r="D5" s="88" t="s">
        <v>27</v>
      </c>
      <c r="E5" s="112" t="s">
        <v>27</v>
      </c>
      <c r="F5" s="112" t="s">
        <v>27</v>
      </c>
      <c r="G5" s="112" t="s">
        <v>27</v>
      </c>
      <c r="H5" s="112" t="s">
        <v>27</v>
      </c>
      <c r="I5" s="112" t="s">
        <v>27</v>
      </c>
      <c r="J5" s="112" t="s">
        <v>27</v>
      </c>
      <c r="K5" s="112" t="s">
        <v>27</v>
      </c>
      <c r="L5" s="112" t="s">
        <v>27</v>
      </c>
      <c r="M5" s="112" t="s">
        <v>143</v>
      </c>
    </row>
    <row r="6" spans="1:13" ht="15" customHeight="1">
      <c r="A6" s="89" t="s">
        <v>27</v>
      </c>
      <c r="B6" s="88" t="s">
        <v>27</v>
      </c>
      <c r="C6" s="88" t="s">
        <v>27</v>
      </c>
      <c r="D6" s="88" t="s">
        <v>27</v>
      </c>
      <c r="E6" s="112" t="s">
        <v>27</v>
      </c>
      <c r="F6" s="112" t="s">
        <v>27</v>
      </c>
      <c r="G6" s="112" t="s">
        <v>27</v>
      </c>
      <c r="H6" s="112" t="s">
        <v>27</v>
      </c>
      <c r="I6" s="112" t="s">
        <v>27</v>
      </c>
      <c r="J6" s="112" t="s">
        <v>27</v>
      </c>
      <c r="K6" s="112" t="s">
        <v>27</v>
      </c>
      <c r="L6" s="112" t="s">
        <v>27</v>
      </c>
      <c r="M6" s="112" t="s">
        <v>27</v>
      </c>
    </row>
    <row r="7" spans="1:13" ht="15" customHeight="1">
      <c r="A7" s="89" t="s">
        <v>27</v>
      </c>
      <c r="B7" s="88" t="s">
        <v>27</v>
      </c>
      <c r="C7" s="88" t="s">
        <v>27</v>
      </c>
      <c r="D7" s="88" t="s">
        <v>27</v>
      </c>
      <c r="E7" s="112" t="s">
        <v>27</v>
      </c>
      <c r="F7" s="112" t="s">
        <v>27</v>
      </c>
      <c r="G7" s="112" t="s">
        <v>27</v>
      </c>
      <c r="H7" s="112" t="s">
        <v>27</v>
      </c>
      <c r="I7" s="112" t="s">
        <v>27</v>
      </c>
      <c r="J7" s="112" t="s">
        <v>27</v>
      </c>
      <c r="K7" s="112" t="s">
        <v>27</v>
      </c>
      <c r="L7" s="112" t="s">
        <v>27</v>
      </c>
      <c r="M7" s="112" t="s">
        <v>27</v>
      </c>
    </row>
    <row r="8" spans="1:13" ht="15" customHeight="1">
      <c r="A8" s="89" t="s">
        <v>144</v>
      </c>
      <c r="B8" s="88" t="s">
        <v>145</v>
      </c>
      <c r="C8" s="88" t="s">
        <v>146</v>
      </c>
      <c r="D8" s="88" t="s">
        <v>26</v>
      </c>
      <c r="E8" s="112" t="s">
        <v>28</v>
      </c>
      <c r="F8" s="112" t="s">
        <v>29</v>
      </c>
      <c r="G8" s="112" t="s">
        <v>37</v>
      </c>
      <c r="H8" s="112" t="s">
        <v>41</v>
      </c>
      <c r="I8" s="112" t="s">
        <v>45</v>
      </c>
      <c r="J8" s="112" t="s">
        <v>49</v>
      </c>
      <c r="K8" s="112" t="s">
        <v>53</v>
      </c>
      <c r="L8" s="112" t="s">
        <v>57</v>
      </c>
      <c r="M8" s="112" t="s">
        <v>60</v>
      </c>
    </row>
    <row r="9" spans="1:13" ht="15" customHeight="1">
      <c r="A9" s="89" t="s">
        <v>27</v>
      </c>
      <c r="B9" s="88" t="s">
        <v>27</v>
      </c>
      <c r="C9" s="88" t="s">
        <v>27</v>
      </c>
      <c r="D9" s="88" t="s">
        <v>147</v>
      </c>
      <c r="E9" s="90">
        <v>25575.7</v>
      </c>
      <c r="F9" s="90">
        <v>23965.02</v>
      </c>
      <c r="G9" s="90">
        <v>161</v>
      </c>
      <c r="H9" s="140">
        <v>0</v>
      </c>
      <c r="I9" s="140">
        <v>0</v>
      </c>
      <c r="J9" s="90">
        <v>1138.45</v>
      </c>
      <c r="K9" s="90">
        <v>0</v>
      </c>
      <c r="L9" s="90">
        <v>0</v>
      </c>
      <c r="M9" s="90">
        <v>311.23</v>
      </c>
    </row>
    <row r="10" spans="1:13" ht="15" customHeight="1">
      <c r="A10" s="141" t="s">
        <v>148</v>
      </c>
      <c r="B10" s="93" t="s">
        <v>27</v>
      </c>
      <c r="C10" s="93" t="s">
        <v>27</v>
      </c>
      <c r="D10" s="93" t="s">
        <v>149</v>
      </c>
      <c r="E10" s="140">
        <f>F10+G10+J10+M10</f>
        <v>20562.510000000002</v>
      </c>
      <c r="F10" s="140">
        <v>19112.83</v>
      </c>
      <c r="G10" s="140">
        <v>0</v>
      </c>
      <c r="H10" s="140">
        <v>0</v>
      </c>
      <c r="I10" s="140">
        <v>0</v>
      </c>
      <c r="J10" s="140">
        <v>1138.45</v>
      </c>
      <c r="K10" s="140">
        <v>0</v>
      </c>
      <c r="L10" s="140">
        <v>0</v>
      </c>
      <c r="M10" s="140">
        <v>311.23</v>
      </c>
    </row>
    <row r="11" spans="1:13" ht="15" customHeight="1">
      <c r="A11" s="141" t="s">
        <v>150</v>
      </c>
      <c r="B11" s="93" t="s">
        <v>27</v>
      </c>
      <c r="C11" s="93" t="s">
        <v>27</v>
      </c>
      <c r="D11" s="93" t="s">
        <v>151</v>
      </c>
      <c r="E11" s="140">
        <f aca="true" t="shared" si="0" ref="E11:E49">F11+G11+J11+M11</f>
        <v>86.61</v>
      </c>
      <c r="F11" s="140">
        <v>86.61</v>
      </c>
      <c r="G11" s="140">
        <v>0</v>
      </c>
      <c r="H11" s="140">
        <v>0</v>
      </c>
      <c r="I11" s="140">
        <v>0</v>
      </c>
      <c r="J11" s="140">
        <v>0</v>
      </c>
      <c r="K11" s="140">
        <v>0</v>
      </c>
      <c r="L11" s="140">
        <v>0</v>
      </c>
      <c r="M11" s="140">
        <v>0</v>
      </c>
    </row>
    <row r="12" spans="1:13" ht="15" customHeight="1">
      <c r="A12" s="141" t="s">
        <v>152</v>
      </c>
      <c r="B12" s="93" t="s">
        <v>27</v>
      </c>
      <c r="C12" s="93" t="s">
        <v>27</v>
      </c>
      <c r="D12" s="93" t="s">
        <v>153</v>
      </c>
      <c r="E12" s="140">
        <f t="shared" si="0"/>
        <v>86.61</v>
      </c>
      <c r="F12" s="140">
        <v>86.61</v>
      </c>
      <c r="G12" s="140">
        <v>0</v>
      </c>
      <c r="H12" s="140">
        <v>0</v>
      </c>
      <c r="I12" s="140">
        <v>0</v>
      </c>
      <c r="J12" s="140">
        <v>0</v>
      </c>
      <c r="K12" s="140">
        <v>0</v>
      </c>
      <c r="L12" s="140">
        <v>0</v>
      </c>
      <c r="M12" s="140">
        <v>0</v>
      </c>
    </row>
    <row r="13" spans="1:13" ht="15" customHeight="1">
      <c r="A13" s="141" t="s">
        <v>154</v>
      </c>
      <c r="B13" s="93" t="s">
        <v>27</v>
      </c>
      <c r="C13" s="93" t="s">
        <v>27</v>
      </c>
      <c r="D13" s="93" t="s">
        <v>155</v>
      </c>
      <c r="E13" s="140">
        <f t="shared" si="0"/>
        <v>17574.43</v>
      </c>
      <c r="F13" s="140">
        <v>16150.6</v>
      </c>
      <c r="G13" s="140">
        <v>0</v>
      </c>
      <c r="H13" s="140">
        <v>0</v>
      </c>
      <c r="I13" s="140">
        <v>0</v>
      </c>
      <c r="J13" s="140">
        <v>1138.45</v>
      </c>
      <c r="K13" s="140">
        <v>0</v>
      </c>
      <c r="L13" s="140">
        <v>0</v>
      </c>
      <c r="M13" s="140">
        <v>285.38</v>
      </c>
    </row>
    <row r="14" spans="1:13" ht="15" customHeight="1">
      <c r="A14" s="141" t="s">
        <v>156</v>
      </c>
      <c r="B14" s="93" t="s">
        <v>27</v>
      </c>
      <c r="C14" s="93" t="s">
        <v>27</v>
      </c>
      <c r="D14" s="93" t="s">
        <v>157</v>
      </c>
      <c r="E14" s="140">
        <f t="shared" si="0"/>
        <v>2311.4900000000002</v>
      </c>
      <c r="F14" s="140">
        <v>1590.99</v>
      </c>
      <c r="G14" s="140">
        <v>0</v>
      </c>
      <c r="H14" s="140">
        <v>0</v>
      </c>
      <c r="I14" s="140">
        <v>0</v>
      </c>
      <c r="J14" s="140">
        <v>699.12</v>
      </c>
      <c r="K14" s="140">
        <v>0</v>
      </c>
      <c r="L14" s="140">
        <v>0</v>
      </c>
      <c r="M14" s="140">
        <v>21.38</v>
      </c>
    </row>
    <row r="15" spans="1:13" ht="15" customHeight="1">
      <c r="A15" s="141" t="s">
        <v>158</v>
      </c>
      <c r="B15" s="93" t="s">
        <v>27</v>
      </c>
      <c r="C15" s="93" t="s">
        <v>27</v>
      </c>
      <c r="D15" s="93" t="s">
        <v>159</v>
      </c>
      <c r="E15" s="140">
        <f t="shared" si="0"/>
        <v>6845.42</v>
      </c>
      <c r="F15" s="140">
        <v>6807.09</v>
      </c>
      <c r="G15" s="140">
        <v>0</v>
      </c>
      <c r="H15" s="140">
        <v>0</v>
      </c>
      <c r="I15" s="140">
        <v>0</v>
      </c>
      <c r="J15" s="140">
        <v>0</v>
      </c>
      <c r="K15" s="140">
        <v>0</v>
      </c>
      <c r="L15" s="140">
        <v>0</v>
      </c>
      <c r="M15" s="140">
        <v>38.33</v>
      </c>
    </row>
    <row r="16" spans="1:13" ht="15" customHeight="1">
      <c r="A16" s="141" t="s">
        <v>160</v>
      </c>
      <c r="B16" s="93" t="s">
        <v>27</v>
      </c>
      <c r="C16" s="93" t="s">
        <v>27</v>
      </c>
      <c r="D16" s="93" t="s">
        <v>161</v>
      </c>
      <c r="E16" s="140">
        <f t="shared" si="0"/>
        <v>5601.79</v>
      </c>
      <c r="F16" s="140">
        <v>5578.3</v>
      </c>
      <c r="G16" s="140">
        <v>0</v>
      </c>
      <c r="H16" s="140">
        <v>0</v>
      </c>
      <c r="I16" s="140">
        <v>0</v>
      </c>
      <c r="J16" s="140">
        <v>0</v>
      </c>
      <c r="K16" s="140">
        <v>0</v>
      </c>
      <c r="L16" s="140">
        <v>0</v>
      </c>
      <c r="M16" s="140">
        <v>23.49</v>
      </c>
    </row>
    <row r="17" spans="1:13" ht="15" customHeight="1">
      <c r="A17" s="141" t="s">
        <v>162</v>
      </c>
      <c r="B17" s="93" t="s">
        <v>27</v>
      </c>
      <c r="C17" s="93" t="s">
        <v>27</v>
      </c>
      <c r="D17" s="93" t="s">
        <v>163</v>
      </c>
      <c r="E17" s="140">
        <f t="shared" si="0"/>
        <v>2808.8999999999996</v>
      </c>
      <c r="F17" s="140">
        <v>2167.39</v>
      </c>
      <c r="G17" s="140">
        <v>0</v>
      </c>
      <c r="H17" s="140">
        <v>0</v>
      </c>
      <c r="I17" s="140">
        <v>0</v>
      </c>
      <c r="J17" s="140">
        <v>439.33</v>
      </c>
      <c r="K17" s="140">
        <v>0</v>
      </c>
      <c r="L17" s="140">
        <v>0</v>
      </c>
      <c r="M17" s="140">
        <v>202.18</v>
      </c>
    </row>
    <row r="18" spans="1:13" ht="15" customHeight="1">
      <c r="A18" s="141" t="s">
        <v>164</v>
      </c>
      <c r="B18" s="93" t="s">
        <v>27</v>
      </c>
      <c r="C18" s="93" t="s">
        <v>27</v>
      </c>
      <c r="D18" s="93" t="s">
        <v>165</v>
      </c>
      <c r="E18" s="140">
        <f t="shared" si="0"/>
        <v>6.83</v>
      </c>
      <c r="F18" s="140">
        <v>6.83</v>
      </c>
      <c r="G18" s="140">
        <v>0</v>
      </c>
      <c r="H18" s="140">
        <v>0</v>
      </c>
      <c r="I18" s="140">
        <v>0</v>
      </c>
      <c r="J18" s="140">
        <v>0</v>
      </c>
      <c r="K18" s="140">
        <v>0</v>
      </c>
      <c r="L18" s="140">
        <v>0</v>
      </c>
      <c r="M18" s="140">
        <v>0</v>
      </c>
    </row>
    <row r="19" spans="1:13" ht="15" customHeight="1">
      <c r="A19" s="141" t="s">
        <v>166</v>
      </c>
      <c r="B19" s="93" t="s">
        <v>27</v>
      </c>
      <c r="C19" s="93" t="s">
        <v>27</v>
      </c>
      <c r="D19" s="93" t="s">
        <v>167</v>
      </c>
      <c r="E19" s="140">
        <f t="shared" si="0"/>
        <v>1339.55</v>
      </c>
      <c r="F19" s="140">
        <v>1339.51</v>
      </c>
      <c r="G19" s="140">
        <v>0</v>
      </c>
      <c r="H19" s="140">
        <v>0</v>
      </c>
      <c r="I19" s="140">
        <v>0</v>
      </c>
      <c r="J19" s="140">
        <v>0</v>
      </c>
      <c r="K19" s="140">
        <v>0</v>
      </c>
      <c r="L19" s="140">
        <v>0</v>
      </c>
      <c r="M19" s="140">
        <v>0.04</v>
      </c>
    </row>
    <row r="20" spans="1:13" ht="15" customHeight="1">
      <c r="A20" s="141" t="s">
        <v>168</v>
      </c>
      <c r="B20" s="93" t="s">
        <v>27</v>
      </c>
      <c r="C20" s="93" t="s">
        <v>27</v>
      </c>
      <c r="D20" s="93" t="s">
        <v>169</v>
      </c>
      <c r="E20" s="140">
        <f t="shared" si="0"/>
        <v>1245.28</v>
      </c>
      <c r="F20" s="140">
        <v>1245.28</v>
      </c>
      <c r="G20" s="140">
        <v>0</v>
      </c>
      <c r="H20" s="140">
        <v>0</v>
      </c>
      <c r="I20" s="140">
        <v>0</v>
      </c>
      <c r="J20" s="140">
        <v>0</v>
      </c>
      <c r="K20" s="140">
        <v>0</v>
      </c>
      <c r="L20" s="140">
        <v>0</v>
      </c>
      <c r="M20" s="140">
        <v>0</v>
      </c>
    </row>
    <row r="21" spans="1:13" ht="15" customHeight="1">
      <c r="A21" s="141" t="s">
        <v>170</v>
      </c>
      <c r="B21" s="93" t="s">
        <v>27</v>
      </c>
      <c r="C21" s="93" t="s">
        <v>27</v>
      </c>
      <c r="D21" s="93" t="s">
        <v>171</v>
      </c>
      <c r="E21" s="140">
        <f t="shared" si="0"/>
        <v>94.27000000000001</v>
      </c>
      <c r="F21" s="140">
        <v>94.23</v>
      </c>
      <c r="G21" s="140">
        <v>0</v>
      </c>
      <c r="H21" s="140">
        <v>0</v>
      </c>
      <c r="I21" s="140">
        <v>0</v>
      </c>
      <c r="J21" s="140">
        <v>0</v>
      </c>
      <c r="K21" s="140">
        <v>0</v>
      </c>
      <c r="L21" s="140">
        <v>0</v>
      </c>
      <c r="M21" s="140">
        <v>0.04</v>
      </c>
    </row>
    <row r="22" spans="1:13" ht="15" customHeight="1">
      <c r="A22" s="141" t="s">
        <v>172</v>
      </c>
      <c r="B22" s="93" t="s">
        <v>27</v>
      </c>
      <c r="C22" s="93" t="s">
        <v>27</v>
      </c>
      <c r="D22" s="93" t="s">
        <v>173</v>
      </c>
      <c r="E22" s="140">
        <f t="shared" si="0"/>
        <v>0.4</v>
      </c>
      <c r="F22" s="140">
        <v>0</v>
      </c>
      <c r="G22" s="140">
        <v>0</v>
      </c>
      <c r="H22" s="140">
        <v>0</v>
      </c>
      <c r="I22" s="140">
        <v>0</v>
      </c>
      <c r="J22" s="140">
        <v>0</v>
      </c>
      <c r="K22" s="140">
        <v>0</v>
      </c>
      <c r="L22" s="140">
        <v>0</v>
      </c>
      <c r="M22" s="140">
        <v>0.4</v>
      </c>
    </row>
    <row r="23" spans="1:13" ht="15" customHeight="1">
      <c r="A23" s="141" t="s">
        <v>174</v>
      </c>
      <c r="B23" s="93" t="s">
        <v>27</v>
      </c>
      <c r="C23" s="93" t="s">
        <v>27</v>
      </c>
      <c r="D23" s="93" t="s">
        <v>175</v>
      </c>
      <c r="E23" s="140">
        <f t="shared" si="0"/>
        <v>0.4</v>
      </c>
      <c r="F23" s="140">
        <v>0</v>
      </c>
      <c r="G23" s="140">
        <v>0</v>
      </c>
      <c r="H23" s="140">
        <v>0</v>
      </c>
      <c r="I23" s="140">
        <v>0</v>
      </c>
      <c r="J23" s="140">
        <v>0</v>
      </c>
      <c r="K23" s="140">
        <v>0</v>
      </c>
      <c r="L23" s="140">
        <v>0</v>
      </c>
      <c r="M23" s="140">
        <v>0.4</v>
      </c>
    </row>
    <row r="24" spans="1:13" ht="15" customHeight="1">
      <c r="A24" s="141" t="s">
        <v>176</v>
      </c>
      <c r="B24" s="93" t="s">
        <v>27</v>
      </c>
      <c r="C24" s="93" t="s">
        <v>27</v>
      </c>
      <c r="D24" s="93" t="s">
        <v>177</v>
      </c>
      <c r="E24" s="140">
        <f t="shared" si="0"/>
        <v>74</v>
      </c>
      <c r="F24" s="140">
        <v>74</v>
      </c>
      <c r="G24" s="140">
        <v>0</v>
      </c>
      <c r="H24" s="140">
        <v>0</v>
      </c>
      <c r="I24" s="140">
        <v>0</v>
      </c>
      <c r="J24" s="140">
        <v>0</v>
      </c>
      <c r="K24" s="140">
        <v>0</v>
      </c>
      <c r="L24" s="140">
        <v>0</v>
      </c>
      <c r="M24" s="140">
        <v>0</v>
      </c>
    </row>
    <row r="25" spans="1:13" ht="15" customHeight="1">
      <c r="A25" s="141" t="s">
        <v>178</v>
      </c>
      <c r="B25" s="93" t="s">
        <v>27</v>
      </c>
      <c r="C25" s="93" t="s">
        <v>27</v>
      </c>
      <c r="D25" s="93" t="s">
        <v>179</v>
      </c>
      <c r="E25" s="140">
        <f t="shared" si="0"/>
        <v>74</v>
      </c>
      <c r="F25" s="140">
        <v>74</v>
      </c>
      <c r="G25" s="140">
        <v>0</v>
      </c>
      <c r="H25" s="140">
        <v>0</v>
      </c>
      <c r="I25" s="140">
        <v>0</v>
      </c>
      <c r="J25" s="140">
        <v>0</v>
      </c>
      <c r="K25" s="140">
        <v>0</v>
      </c>
      <c r="L25" s="140">
        <v>0</v>
      </c>
      <c r="M25" s="140">
        <v>0</v>
      </c>
    </row>
    <row r="26" spans="1:13" ht="15" customHeight="1">
      <c r="A26" s="141" t="s">
        <v>180</v>
      </c>
      <c r="B26" s="93" t="s">
        <v>27</v>
      </c>
      <c r="C26" s="93" t="s">
        <v>27</v>
      </c>
      <c r="D26" s="93" t="s">
        <v>181</v>
      </c>
      <c r="E26" s="140">
        <f t="shared" si="0"/>
        <v>918.03</v>
      </c>
      <c r="F26" s="140">
        <v>918.03</v>
      </c>
      <c r="G26" s="140">
        <v>0</v>
      </c>
      <c r="H26" s="140">
        <v>0</v>
      </c>
      <c r="I26" s="140">
        <v>0</v>
      </c>
      <c r="J26" s="140">
        <v>0</v>
      </c>
      <c r="K26" s="140">
        <v>0</v>
      </c>
      <c r="L26" s="140">
        <v>0</v>
      </c>
      <c r="M26" s="140">
        <v>0</v>
      </c>
    </row>
    <row r="27" spans="1:13" ht="15" customHeight="1">
      <c r="A27" s="141" t="s">
        <v>182</v>
      </c>
      <c r="B27" s="93" t="s">
        <v>27</v>
      </c>
      <c r="C27" s="93" t="s">
        <v>27</v>
      </c>
      <c r="D27" s="93" t="s">
        <v>183</v>
      </c>
      <c r="E27" s="140">
        <f t="shared" si="0"/>
        <v>918.03</v>
      </c>
      <c r="F27" s="140">
        <v>918.03</v>
      </c>
      <c r="G27" s="140">
        <v>0</v>
      </c>
      <c r="H27" s="140">
        <v>0</v>
      </c>
      <c r="I27" s="140">
        <v>0</v>
      </c>
      <c r="J27" s="140">
        <v>0</v>
      </c>
      <c r="K27" s="140">
        <v>0</v>
      </c>
      <c r="L27" s="140">
        <v>0</v>
      </c>
      <c r="M27" s="140">
        <v>0</v>
      </c>
    </row>
    <row r="28" spans="1:13" ht="15" customHeight="1">
      <c r="A28" s="141" t="s">
        <v>184</v>
      </c>
      <c r="B28" s="93" t="s">
        <v>27</v>
      </c>
      <c r="C28" s="93" t="s">
        <v>27</v>
      </c>
      <c r="D28" s="93" t="s">
        <v>185</v>
      </c>
      <c r="E28" s="140">
        <f t="shared" si="0"/>
        <v>569.49</v>
      </c>
      <c r="F28" s="140">
        <v>544.08</v>
      </c>
      <c r="G28" s="140">
        <v>0</v>
      </c>
      <c r="H28" s="140">
        <v>0</v>
      </c>
      <c r="I28" s="140">
        <v>0</v>
      </c>
      <c r="J28" s="140">
        <v>0</v>
      </c>
      <c r="K28" s="140">
        <v>0</v>
      </c>
      <c r="L28" s="140">
        <v>0</v>
      </c>
      <c r="M28" s="140">
        <v>25.41</v>
      </c>
    </row>
    <row r="29" spans="1:13" ht="15" customHeight="1">
      <c r="A29" s="141" t="s">
        <v>186</v>
      </c>
      <c r="B29" s="93" t="s">
        <v>27</v>
      </c>
      <c r="C29" s="93" t="s">
        <v>27</v>
      </c>
      <c r="D29" s="93" t="s">
        <v>187</v>
      </c>
      <c r="E29" s="140">
        <f t="shared" si="0"/>
        <v>569.49</v>
      </c>
      <c r="F29" s="140">
        <v>544.08</v>
      </c>
      <c r="G29" s="140">
        <v>0</v>
      </c>
      <c r="H29" s="140">
        <v>0</v>
      </c>
      <c r="I29" s="140">
        <v>0</v>
      </c>
      <c r="J29" s="140">
        <v>0</v>
      </c>
      <c r="K29" s="140">
        <v>0</v>
      </c>
      <c r="L29" s="140">
        <v>0</v>
      </c>
      <c r="M29" s="140">
        <v>25.41</v>
      </c>
    </row>
    <row r="30" spans="1:13" ht="15" customHeight="1">
      <c r="A30" s="141" t="s">
        <v>188</v>
      </c>
      <c r="B30" s="93" t="s">
        <v>27</v>
      </c>
      <c r="C30" s="93" t="s">
        <v>27</v>
      </c>
      <c r="D30" s="93" t="s">
        <v>189</v>
      </c>
      <c r="E30" s="140">
        <f t="shared" si="0"/>
        <v>2840.19</v>
      </c>
      <c r="F30" s="140">
        <v>2840.19</v>
      </c>
      <c r="G30" s="140">
        <v>0</v>
      </c>
      <c r="H30" s="140">
        <v>0</v>
      </c>
      <c r="I30" s="140">
        <v>0</v>
      </c>
      <c r="J30" s="140">
        <v>0</v>
      </c>
      <c r="K30" s="140">
        <v>0</v>
      </c>
      <c r="L30" s="140">
        <v>0</v>
      </c>
      <c r="M30" s="140">
        <v>0</v>
      </c>
    </row>
    <row r="31" spans="1:13" ht="15" customHeight="1">
      <c r="A31" s="141" t="s">
        <v>190</v>
      </c>
      <c r="B31" s="93" t="s">
        <v>27</v>
      </c>
      <c r="C31" s="93" t="s">
        <v>27</v>
      </c>
      <c r="D31" s="93" t="s">
        <v>191</v>
      </c>
      <c r="E31" s="140">
        <f t="shared" si="0"/>
        <v>2732.93</v>
      </c>
      <c r="F31" s="140">
        <v>2732.93</v>
      </c>
      <c r="G31" s="140">
        <v>0</v>
      </c>
      <c r="H31" s="140">
        <v>0</v>
      </c>
      <c r="I31" s="140">
        <v>0</v>
      </c>
      <c r="J31" s="140">
        <v>0</v>
      </c>
      <c r="K31" s="140">
        <v>0</v>
      </c>
      <c r="L31" s="140">
        <v>0</v>
      </c>
      <c r="M31" s="140">
        <v>0</v>
      </c>
    </row>
    <row r="32" spans="1:13" ht="15" customHeight="1">
      <c r="A32" s="141" t="s">
        <v>192</v>
      </c>
      <c r="B32" s="93" t="s">
        <v>27</v>
      </c>
      <c r="C32" s="93" t="s">
        <v>27</v>
      </c>
      <c r="D32" s="93" t="s">
        <v>193</v>
      </c>
      <c r="E32" s="140">
        <f t="shared" si="0"/>
        <v>1937.93</v>
      </c>
      <c r="F32" s="140">
        <v>1937.93</v>
      </c>
      <c r="G32" s="140">
        <v>0</v>
      </c>
      <c r="H32" s="140">
        <v>0</v>
      </c>
      <c r="I32" s="140">
        <v>0</v>
      </c>
      <c r="J32" s="140">
        <v>0</v>
      </c>
      <c r="K32" s="140">
        <v>0</v>
      </c>
      <c r="L32" s="140">
        <v>0</v>
      </c>
      <c r="M32" s="140">
        <v>0</v>
      </c>
    </row>
    <row r="33" spans="1:13" ht="15" customHeight="1">
      <c r="A33" s="141" t="s">
        <v>194</v>
      </c>
      <c r="B33" s="93" t="s">
        <v>27</v>
      </c>
      <c r="C33" s="93" t="s">
        <v>27</v>
      </c>
      <c r="D33" s="93" t="s">
        <v>195</v>
      </c>
      <c r="E33" s="140">
        <f t="shared" si="0"/>
        <v>795</v>
      </c>
      <c r="F33" s="140">
        <v>795</v>
      </c>
      <c r="G33" s="140">
        <v>0</v>
      </c>
      <c r="H33" s="140">
        <v>0</v>
      </c>
      <c r="I33" s="140">
        <v>0</v>
      </c>
      <c r="J33" s="140">
        <v>0</v>
      </c>
      <c r="K33" s="140">
        <v>0</v>
      </c>
      <c r="L33" s="140">
        <v>0</v>
      </c>
      <c r="M33" s="140">
        <v>0</v>
      </c>
    </row>
    <row r="34" spans="1:13" ht="15" customHeight="1">
      <c r="A34" s="141" t="s">
        <v>196</v>
      </c>
      <c r="B34" s="93" t="s">
        <v>27</v>
      </c>
      <c r="C34" s="93" t="s">
        <v>27</v>
      </c>
      <c r="D34" s="93" t="s">
        <v>197</v>
      </c>
      <c r="E34" s="140">
        <f t="shared" si="0"/>
        <v>107.26</v>
      </c>
      <c r="F34" s="140">
        <v>107.26</v>
      </c>
      <c r="G34" s="140">
        <v>0</v>
      </c>
      <c r="H34" s="140">
        <v>0</v>
      </c>
      <c r="I34" s="140">
        <v>0</v>
      </c>
      <c r="J34" s="140">
        <v>0</v>
      </c>
      <c r="K34" s="140">
        <v>0</v>
      </c>
      <c r="L34" s="140">
        <v>0</v>
      </c>
      <c r="M34" s="140">
        <v>0</v>
      </c>
    </row>
    <row r="35" spans="1:13" ht="15" customHeight="1">
      <c r="A35" s="141" t="s">
        <v>198</v>
      </c>
      <c r="B35" s="93" t="s">
        <v>27</v>
      </c>
      <c r="C35" s="93" t="s">
        <v>27</v>
      </c>
      <c r="D35" s="93" t="s">
        <v>199</v>
      </c>
      <c r="E35" s="140">
        <f t="shared" si="0"/>
        <v>107.26</v>
      </c>
      <c r="F35" s="140">
        <v>107.26</v>
      </c>
      <c r="G35" s="140">
        <v>0</v>
      </c>
      <c r="H35" s="140">
        <v>0</v>
      </c>
      <c r="I35" s="140">
        <v>0</v>
      </c>
      <c r="J35" s="140">
        <v>0</v>
      </c>
      <c r="K35" s="140">
        <v>0</v>
      </c>
      <c r="L35" s="140">
        <v>0</v>
      </c>
      <c r="M35" s="140">
        <v>0</v>
      </c>
    </row>
    <row r="36" spans="1:13" ht="15" customHeight="1">
      <c r="A36" s="141" t="s">
        <v>200</v>
      </c>
      <c r="B36" s="93" t="s">
        <v>27</v>
      </c>
      <c r="C36" s="93" t="s">
        <v>27</v>
      </c>
      <c r="D36" s="93" t="s">
        <v>201</v>
      </c>
      <c r="E36" s="140">
        <f t="shared" si="0"/>
        <v>774.38</v>
      </c>
      <c r="F36" s="140">
        <v>774.38</v>
      </c>
      <c r="G36" s="140">
        <v>0</v>
      </c>
      <c r="H36" s="140">
        <v>0</v>
      </c>
      <c r="I36" s="140">
        <v>0</v>
      </c>
      <c r="J36" s="140">
        <v>0</v>
      </c>
      <c r="K36" s="140">
        <v>0</v>
      </c>
      <c r="L36" s="140">
        <v>0</v>
      </c>
      <c r="M36" s="140">
        <v>0</v>
      </c>
    </row>
    <row r="37" spans="1:13" ht="15" customHeight="1">
      <c r="A37" s="141" t="s">
        <v>202</v>
      </c>
      <c r="B37" s="93" t="s">
        <v>27</v>
      </c>
      <c r="C37" s="93" t="s">
        <v>27</v>
      </c>
      <c r="D37" s="93" t="s">
        <v>203</v>
      </c>
      <c r="E37" s="140">
        <f t="shared" si="0"/>
        <v>774.38</v>
      </c>
      <c r="F37" s="140">
        <v>774.38</v>
      </c>
      <c r="G37" s="140">
        <v>0</v>
      </c>
      <c r="H37" s="140">
        <v>0</v>
      </c>
      <c r="I37" s="140">
        <v>0</v>
      </c>
      <c r="J37" s="140">
        <v>0</v>
      </c>
      <c r="K37" s="140">
        <v>0</v>
      </c>
      <c r="L37" s="140">
        <v>0</v>
      </c>
      <c r="M37" s="140">
        <v>0</v>
      </c>
    </row>
    <row r="38" spans="1:13" ht="15" customHeight="1">
      <c r="A38" s="141" t="s">
        <v>204</v>
      </c>
      <c r="B38" s="93" t="s">
        <v>27</v>
      </c>
      <c r="C38" s="93" t="s">
        <v>27</v>
      </c>
      <c r="D38" s="93" t="s">
        <v>205</v>
      </c>
      <c r="E38" s="140">
        <f t="shared" si="0"/>
        <v>3.95</v>
      </c>
      <c r="F38" s="140">
        <v>3.95</v>
      </c>
      <c r="G38" s="140">
        <v>0</v>
      </c>
      <c r="H38" s="140">
        <v>0</v>
      </c>
      <c r="I38" s="140">
        <v>0</v>
      </c>
      <c r="J38" s="140">
        <v>0</v>
      </c>
      <c r="K38" s="140">
        <v>0</v>
      </c>
      <c r="L38" s="140">
        <v>0</v>
      </c>
      <c r="M38" s="140">
        <v>0</v>
      </c>
    </row>
    <row r="39" spans="1:13" ht="15" customHeight="1">
      <c r="A39" s="141" t="s">
        <v>206</v>
      </c>
      <c r="B39" s="93" t="s">
        <v>27</v>
      </c>
      <c r="C39" s="93" t="s">
        <v>27</v>
      </c>
      <c r="D39" s="93" t="s">
        <v>207</v>
      </c>
      <c r="E39" s="140">
        <f t="shared" si="0"/>
        <v>719.02</v>
      </c>
      <c r="F39" s="140">
        <v>719.02</v>
      </c>
      <c r="G39" s="140">
        <v>0</v>
      </c>
      <c r="H39" s="140">
        <v>0</v>
      </c>
      <c r="I39" s="140">
        <v>0</v>
      </c>
      <c r="J39" s="140">
        <v>0</v>
      </c>
      <c r="K39" s="140">
        <v>0</v>
      </c>
      <c r="L39" s="140">
        <v>0</v>
      </c>
      <c r="M39" s="140">
        <v>0</v>
      </c>
    </row>
    <row r="40" spans="1:13" ht="15" customHeight="1">
      <c r="A40" s="141" t="s">
        <v>208</v>
      </c>
      <c r="B40" s="93" t="s">
        <v>27</v>
      </c>
      <c r="C40" s="93" t="s">
        <v>27</v>
      </c>
      <c r="D40" s="93" t="s">
        <v>209</v>
      </c>
      <c r="E40" s="140">
        <f t="shared" si="0"/>
        <v>51.41</v>
      </c>
      <c r="F40" s="140">
        <v>51.41</v>
      </c>
      <c r="G40" s="140">
        <v>0</v>
      </c>
      <c r="H40" s="140">
        <v>0</v>
      </c>
      <c r="I40" s="140">
        <v>0</v>
      </c>
      <c r="J40" s="140">
        <v>0</v>
      </c>
      <c r="K40" s="140">
        <v>0</v>
      </c>
      <c r="L40" s="140">
        <v>0</v>
      </c>
      <c r="M40" s="140">
        <v>0</v>
      </c>
    </row>
    <row r="41" spans="1:13" ht="15" customHeight="1">
      <c r="A41" s="141" t="s">
        <v>210</v>
      </c>
      <c r="B41" s="93" t="s">
        <v>27</v>
      </c>
      <c r="C41" s="93" t="s">
        <v>27</v>
      </c>
      <c r="D41" s="93" t="s">
        <v>211</v>
      </c>
      <c r="E41" s="140">
        <f t="shared" si="0"/>
        <v>139</v>
      </c>
      <c r="F41" s="140">
        <v>0</v>
      </c>
      <c r="G41" s="140">
        <v>139</v>
      </c>
      <c r="H41" s="140">
        <v>0</v>
      </c>
      <c r="I41" s="140">
        <v>0</v>
      </c>
      <c r="J41" s="140">
        <v>0</v>
      </c>
      <c r="K41" s="140">
        <v>0</v>
      </c>
      <c r="L41" s="140">
        <v>0</v>
      </c>
      <c r="M41" s="140">
        <v>0</v>
      </c>
    </row>
    <row r="42" spans="1:13" ht="15" customHeight="1">
      <c r="A42" s="141" t="s">
        <v>212</v>
      </c>
      <c r="B42" s="93" t="s">
        <v>27</v>
      </c>
      <c r="C42" s="93" t="s">
        <v>27</v>
      </c>
      <c r="D42" s="93" t="s">
        <v>213</v>
      </c>
      <c r="E42" s="140">
        <f t="shared" si="0"/>
        <v>139</v>
      </c>
      <c r="F42" s="140">
        <v>0</v>
      </c>
      <c r="G42" s="140">
        <v>139</v>
      </c>
      <c r="H42" s="140">
        <v>0</v>
      </c>
      <c r="I42" s="140">
        <v>0</v>
      </c>
      <c r="J42" s="140">
        <v>0</v>
      </c>
      <c r="K42" s="140">
        <v>0</v>
      </c>
      <c r="L42" s="140">
        <v>0</v>
      </c>
      <c r="M42" s="140">
        <v>0</v>
      </c>
    </row>
    <row r="43" spans="1:13" ht="15" customHeight="1">
      <c r="A43" s="141" t="s">
        <v>214</v>
      </c>
      <c r="B43" s="93" t="s">
        <v>27</v>
      </c>
      <c r="C43" s="93" t="s">
        <v>27</v>
      </c>
      <c r="D43" s="93" t="s">
        <v>215</v>
      </c>
      <c r="E43" s="140">
        <f t="shared" si="0"/>
        <v>139</v>
      </c>
      <c r="F43" s="140">
        <v>0</v>
      </c>
      <c r="G43" s="140">
        <v>139</v>
      </c>
      <c r="H43" s="140">
        <v>0</v>
      </c>
      <c r="I43" s="140">
        <v>0</v>
      </c>
      <c r="J43" s="140">
        <v>0</v>
      </c>
      <c r="K43" s="140">
        <v>0</v>
      </c>
      <c r="L43" s="140">
        <v>0</v>
      </c>
      <c r="M43" s="140">
        <v>0</v>
      </c>
    </row>
    <row r="44" spans="1:13" ht="15" customHeight="1">
      <c r="A44" s="141" t="s">
        <v>216</v>
      </c>
      <c r="B44" s="93" t="s">
        <v>27</v>
      </c>
      <c r="C44" s="93" t="s">
        <v>27</v>
      </c>
      <c r="D44" s="93" t="s">
        <v>217</v>
      </c>
      <c r="E44" s="140">
        <f t="shared" si="0"/>
        <v>1237.62</v>
      </c>
      <c r="F44" s="140">
        <v>1237.62</v>
      </c>
      <c r="G44" s="140">
        <v>0</v>
      </c>
      <c r="H44" s="140">
        <v>0</v>
      </c>
      <c r="I44" s="140">
        <v>0</v>
      </c>
      <c r="J44" s="140">
        <v>0</v>
      </c>
      <c r="K44" s="140">
        <v>0</v>
      </c>
      <c r="L44" s="140">
        <v>0</v>
      </c>
      <c r="M44" s="140">
        <v>0</v>
      </c>
    </row>
    <row r="45" spans="1:13" ht="15" customHeight="1">
      <c r="A45" s="141" t="s">
        <v>218</v>
      </c>
      <c r="B45" s="93" t="s">
        <v>27</v>
      </c>
      <c r="C45" s="93" t="s">
        <v>27</v>
      </c>
      <c r="D45" s="93" t="s">
        <v>219</v>
      </c>
      <c r="E45" s="140">
        <f t="shared" si="0"/>
        <v>1237.62</v>
      </c>
      <c r="F45" s="140">
        <v>1237.62</v>
      </c>
      <c r="G45" s="140">
        <v>0</v>
      </c>
      <c r="H45" s="140">
        <v>0</v>
      </c>
      <c r="I45" s="140">
        <v>0</v>
      </c>
      <c r="J45" s="140">
        <v>0</v>
      </c>
      <c r="K45" s="140">
        <v>0</v>
      </c>
      <c r="L45" s="140">
        <v>0</v>
      </c>
      <c r="M45" s="140">
        <v>0</v>
      </c>
    </row>
    <row r="46" spans="1:13" ht="15" customHeight="1">
      <c r="A46" s="141" t="s">
        <v>220</v>
      </c>
      <c r="B46" s="93" t="s">
        <v>27</v>
      </c>
      <c r="C46" s="93" t="s">
        <v>27</v>
      </c>
      <c r="D46" s="93" t="s">
        <v>221</v>
      </c>
      <c r="E46" s="140">
        <f t="shared" si="0"/>
        <v>1237.62</v>
      </c>
      <c r="F46" s="140">
        <v>1237.62</v>
      </c>
      <c r="G46" s="140">
        <v>0</v>
      </c>
      <c r="H46" s="140">
        <v>0</v>
      </c>
      <c r="I46" s="140">
        <v>0</v>
      </c>
      <c r="J46" s="140">
        <v>0</v>
      </c>
      <c r="K46" s="140">
        <v>0</v>
      </c>
      <c r="L46" s="140">
        <v>0</v>
      </c>
      <c r="M46" s="140">
        <v>0</v>
      </c>
    </row>
    <row r="47" spans="1:13" ht="15" customHeight="1">
      <c r="A47" s="141" t="s">
        <v>222</v>
      </c>
      <c r="B47" s="93" t="s">
        <v>27</v>
      </c>
      <c r="C47" s="93" t="s">
        <v>27</v>
      </c>
      <c r="D47" s="93" t="s">
        <v>223</v>
      </c>
      <c r="E47" s="140">
        <f t="shared" si="0"/>
        <v>22</v>
      </c>
      <c r="F47" s="140">
        <v>0</v>
      </c>
      <c r="G47" s="140">
        <v>22</v>
      </c>
      <c r="H47" s="140">
        <v>0</v>
      </c>
      <c r="I47" s="140">
        <v>0</v>
      </c>
      <c r="J47" s="140">
        <v>0</v>
      </c>
      <c r="K47" s="140">
        <v>0</v>
      </c>
      <c r="L47" s="140">
        <v>0</v>
      </c>
      <c r="M47" s="140">
        <v>0</v>
      </c>
    </row>
    <row r="48" spans="1:13" ht="15" customHeight="1">
      <c r="A48" s="141" t="s">
        <v>224</v>
      </c>
      <c r="B48" s="93" t="s">
        <v>27</v>
      </c>
      <c r="C48" s="93" t="s">
        <v>27</v>
      </c>
      <c r="D48" s="93" t="s">
        <v>225</v>
      </c>
      <c r="E48" s="140">
        <f t="shared" si="0"/>
        <v>22</v>
      </c>
      <c r="F48" s="140">
        <v>0</v>
      </c>
      <c r="G48" s="140">
        <v>22</v>
      </c>
      <c r="H48" s="140">
        <v>0</v>
      </c>
      <c r="I48" s="140">
        <v>0</v>
      </c>
      <c r="J48" s="140">
        <v>0</v>
      </c>
      <c r="K48" s="140">
        <v>0</v>
      </c>
      <c r="L48" s="140">
        <v>0</v>
      </c>
      <c r="M48" s="140">
        <v>0</v>
      </c>
    </row>
    <row r="49" spans="1:13" ht="15" customHeight="1">
      <c r="A49" s="141" t="s">
        <v>226</v>
      </c>
      <c r="B49" s="93" t="s">
        <v>27</v>
      </c>
      <c r="C49" s="93" t="s">
        <v>27</v>
      </c>
      <c r="D49" s="93" t="s">
        <v>227</v>
      </c>
      <c r="E49" s="140">
        <f t="shared" si="0"/>
        <v>22</v>
      </c>
      <c r="F49" s="140">
        <v>0</v>
      </c>
      <c r="G49" s="140">
        <v>22</v>
      </c>
      <c r="H49" s="140">
        <v>0</v>
      </c>
      <c r="I49" s="140">
        <v>0</v>
      </c>
      <c r="J49" s="140">
        <v>0</v>
      </c>
      <c r="K49" s="140">
        <v>0</v>
      </c>
      <c r="L49" s="140">
        <v>0</v>
      </c>
      <c r="M49" s="140">
        <v>0</v>
      </c>
    </row>
    <row r="50" spans="1:13" s="135" customFormat="1" ht="15" customHeight="1">
      <c r="A50" s="142" t="s">
        <v>228</v>
      </c>
      <c r="B50" s="142" t="s">
        <v>27</v>
      </c>
      <c r="C50" s="142" t="s">
        <v>27</v>
      </c>
      <c r="D50" s="142" t="s">
        <v>27</v>
      </c>
      <c r="E50" s="142" t="s">
        <v>27</v>
      </c>
      <c r="F50" s="142" t="s">
        <v>27</v>
      </c>
      <c r="G50" s="142" t="s">
        <v>27</v>
      </c>
      <c r="H50" s="142" t="s">
        <v>27</v>
      </c>
      <c r="I50" s="142" t="s">
        <v>27</v>
      </c>
      <c r="J50" s="142" t="s">
        <v>27</v>
      </c>
      <c r="K50" s="142" t="s">
        <v>27</v>
      </c>
      <c r="L50" s="142" t="s">
        <v>27</v>
      </c>
      <c r="M50" s="142" t="s">
        <v>27</v>
      </c>
    </row>
  </sheetData>
  <sheetProtection/>
  <mergeCells count="5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M50"/>
    <mergeCell ref="A8:A9"/>
    <mergeCell ref="B8:B9"/>
    <mergeCell ref="C8:C9"/>
    <mergeCell ref="D4:D7"/>
    <mergeCell ref="E4:E7"/>
    <mergeCell ref="F4:F7"/>
    <mergeCell ref="G4:G7"/>
    <mergeCell ref="H4:H7"/>
    <mergeCell ref="I4:I7"/>
    <mergeCell ref="J4:J7"/>
    <mergeCell ref="K4:K7"/>
    <mergeCell ref="L4:L7"/>
    <mergeCell ref="M4:M7"/>
    <mergeCell ref="A4:C7"/>
  </mergeCells>
  <printOptions horizontalCentered="1"/>
  <pageMargins left="0.16" right="0.16" top="0.21" bottom="0.21" header="0.3" footer="0.3"/>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J52"/>
  <sheetViews>
    <sheetView showZeros="0" workbookViewId="0" topLeftCell="A1">
      <selection activeCell="F1" sqref="F1"/>
    </sheetView>
  </sheetViews>
  <sheetFormatPr defaultColWidth="9.140625" defaultRowHeight="12.75"/>
  <cols>
    <col min="1" max="3" width="3.140625" style="0" customWidth="1"/>
    <col min="4" max="4" width="43.57421875" style="0" customWidth="1"/>
    <col min="5" max="5" width="20.140625" style="0" customWidth="1"/>
    <col min="6" max="6" width="21.57421875" style="0" customWidth="1"/>
    <col min="7" max="7" width="18.8515625" style="0" customWidth="1"/>
    <col min="8" max="10" width="17.140625" style="0" customWidth="1"/>
    <col min="11" max="11" width="9.7109375" style="0" bestFit="1" customWidth="1"/>
  </cols>
  <sheetData>
    <row r="1" spans="1:10" ht="19.5">
      <c r="A1" s="46"/>
      <c r="B1" s="46"/>
      <c r="C1" s="46"/>
      <c r="D1" s="46"/>
      <c r="E1" s="46"/>
      <c r="F1" s="74" t="s">
        <v>229</v>
      </c>
      <c r="G1" s="46"/>
      <c r="H1" s="46"/>
      <c r="I1" s="46"/>
      <c r="J1" s="46"/>
    </row>
    <row r="2" spans="1:10" ht="12.75">
      <c r="A2" s="46"/>
      <c r="B2" s="46"/>
      <c r="C2" s="46"/>
      <c r="D2" s="46"/>
      <c r="E2" s="46"/>
      <c r="F2" s="46"/>
      <c r="G2" s="46"/>
      <c r="H2" s="46"/>
      <c r="I2" s="46"/>
      <c r="J2" s="65" t="s">
        <v>230</v>
      </c>
    </row>
    <row r="3" spans="1:10" ht="12.75">
      <c r="A3" s="46" t="s">
        <v>18</v>
      </c>
      <c r="B3" s="46"/>
      <c r="C3" s="46"/>
      <c r="D3" s="46"/>
      <c r="E3" s="46"/>
      <c r="F3" s="66" t="s">
        <v>19</v>
      </c>
      <c r="G3" s="46"/>
      <c r="H3" s="46"/>
      <c r="I3" s="46"/>
      <c r="J3" s="65" t="s">
        <v>20</v>
      </c>
    </row>
    <row r="4" spans="1:10" ht="12" customHeight="1">
      <c r="A4" s="132" t="s">
        <v>132</v>
      </c>
      <c r="B4" s="111" t="s">
        <v>27</v>
      </c>
      <c r="C4" s="111" t="s">
        <v>27</v>
      </c>
      <c r="D4" s="111" t="s">
        <v>133</v>
      </c>
      <c r="E4" s="51" t="s">
        <v>107</v>
      </c>
      <c r="F4" s="51" t="s">
        <v>231</v>
      </c>
      <c r="G4" s="51" t="s">
        <v>232</v>
      </c>
      <c r="H4" s="51" t="s">
        <v>233</v>
      </c>
      <c r="I4" s="51" t="s">
        <v>234</v>
      </c>
      <c r="J4" s="51" t="s">
        <v>235</v>
      </c>
    </row>
    <row r="5" spans="1:10" ht="12" customHeight="1">
      <c r="A5" s="79" t="s">
        <v>142</v>
      </c>
      <c r="B5" s="80" t="s">
        <v>27</v>
      </c>
      <c r="C5" s="80" t="s">
        <v>27</v>
      </c>
      <c r="D5" s="80" t="s">
        <v>27</v>
      </c>
      <c r="E5" s="53" t="s">
        <v>27</v>
      </c>
      <c r="F5" s="53" t="s">
        <v>27</v>
      </c>
      <c r="G5" s="53" t="s">
        <v>27</v>
      </c>
      <c r="H5" s="53" t="s">
        <v>27</v>
      </c>
      <c r="I5" s="53" t="s">
        <v>27</v>
      </c>
      <c r="J5" s="53" t="s">
        <v>27</v>
      </c>
    </row>
    <row r="6" spans="1:10" ht="9.75" customHeight="1">
      <c r="A6" s="79" t="s">
        <v>27</v>
      </c>
      <c r="B6" s="80" t="s">
        <v>27</v>
      </c>
      <c r="C6" s="80" t="s">
        <v>27</v>
      </c>
      <c r="D6" s="80" t="s">
        <v>27</v>
      </c>
      <c r="E6" s="53" t="s">
        <v>27</v>
      </c>
      <c r="F6" s="53" t="s">
        <v>27</v>
      </c>
      <c r="G6" s="53" t="s">
        <v>27</v>
      </c>
      <c r="H6" s="53" t="s">
        <v>27</v>
      </c>
      <c r="I6" s="53" t="s">
        <v>27</v>
      </c>
      <c r="J6" s="53" t="s">
        <v>27</v>
      </c>
    </row>
    <row r="7" spans="1:10" ht="4.5" customHeight="1">
      <c r="A7" s="79" t="s">
        <v>27</v>
      </c>
      <c r="B7" s="80" t="s">
        <v>27</v>
      </c>
      <c r="C7" s="80" t="s">
        <v>27</v>
      </c>
      <c r="D7" s="80" t="s">
        <v>27</v>
      </c>
      <c r="E7" s="53" t="s">
        <v>27</v>
      </c>
      <c r="F7" s="53" t="s">
        <v>27</v>
      </c>
      <c r="G7" s="53" t="s">
        <v>27</v>
      </c>
      <c r="H7" s="53" t="s">
        <v>27</v>
      </c>
      <c r="I7" s="53" t="s">
        <v>27</v>
      </c>
      <c r="J7" s="53" t="s">
        <v>27</v>
      </c>
    </row>
    <row r="8" spans="1:10" ht="15" customHeight="1">
      <c r="A8" s="79" t="s">
        <v>144</v>
      </c>
      <c r="B8" s="80" t="s">
        <v>145</v>
      </c>
      <c r="C8" s="80" t="s">
        <v>146</v>
      </c>
      <c r="D8" s="80" t="s">
        <v>26</v>
      </c>
      <c r="E8" s="53" t="s">
        <v>28</v>
      </c>
      <c r="F8" s="53" t="s">
        <v>29</v>
      </c>
      <c r="G8" s="53" t="s">
        <v>37</v>
      </c>
      <c r="H8" s="53" t="s">
        <v>41</v>
      </c>
      <c r="I8" s="53" t="s">
        <v>45</v>
      </c>
      <c r="J8" s="53" t="s">
        <v>49</v>
      </c>
    </row>
    <row r="9" spans="1:10" ht="15" customHeight="1">
      <c r="A9" s="79" t="s">
        <v>27</v>
      </c>
      <c r="B9" s="80" t="s">
        <v>27</v>
      </c>
      <c r="C9" s="80" t="s">
        <v>27</v>
      </c>
      <c r="D9" s="80" t="s">
        <v>147</v>
      </c>
      <c r="E9" s="54">
        <f>E10+E32+E38+E43+E46+E49</f>
        <v>25691.02</v>
      </c>
      <c r="F9" s="54">
        <f>F10+F32+F38+F43+F46+F49</f>
        <v>21136.5</v>
      </c>
      <c r="G9" s="54">
        <f>G10+G32+G38+G43+G46+G49</f>
        <v>4554.5199999999995</v>
      </c>
      <c r="H9" s="54">
        <v>0</v>
      </c>
      <c r="I9" s="54">
        <v>0</v>
      </c>
      <c r="J9" s="54">
        <v>0</v>
      </c>
    </row>
    <row r="10" spans="1:10" ht="15" customHeight="1">
      <c r="A10" s="133" t="s">
        <v>148</v>
      </c>
      <c r="B10" s="134" t="s">
        <v>27</v>
      </c>
      <c r="C10" s="134" t="s">
        <v>27</v>
      </c>
      <c r="D10" s="134" t="s">
        <v>149</v>
      </c>
      <c r="E10" s="57">
        <f>F10+G10</f>
        <v>20667.04</v>
      </c>
      <c r="F10" s="57">
        <f>F11+F13+F20+F24+F26+F28+F30</f>
        <v>16284.310000000001</v>
      </c>
      <c r="G10" s="57">
        <f>G11+G13+G20+G24+G26+G28+G30</f>
        <v>4382.73</v>
      </c>
      <c r="H10" s="57">
        <v>0</v>
      </c>
      <c r="I10" s="57">
        <v>0</v>
      </c>
      <c r="J10" s="57">
        <v>0</v>
      </c>
    </row>
    <row r="11" spans="1:10" ht="15" customHeight="1">
      <c r="A11" s="133" t="s">
        <v>150</v>
      </c>
      <c r="B11" s="134" t="s">
        <v>27</v>
      </c>
      <c r="C11" s="134" t="s">
        <v>27</v>
      </c>
      <c r="D11" s="134" t="s">
        <v>151</v>
      </c>
      <c r="E11" s="57">
        <f aca="true" t="shared" si="0" ref="E11:E51">F11+G11</f>
        <v>86.61</v>
      </c>
      <c r="F11" s="57">
        <v>86.61</v>
      </c>
      <c r="G11" s="57">
        <v>0</v>
      </c>
      <c r="H11" s="57">
        <v>0</v>
      </c>
      <c r="I11" s="57">
        <v>0</v>
      </c>
      <c r="J11" s="57">
        <v>0</v>
      </c>
    </row>
    <row r="12" spans="1:10" ht="15" customHeight="1">
      <c r="A12" s="133" t="s">
        <v>152</v>
      </c>
      <c r="B12" s="134" t="s">
        <v>27</v>
      </c>
      <c r="C12" s="134" t="s">
        <v>27</v>
      </c>
      <c r="D12" s="134" t="s">
        <v>153</v>
      </c>
      <c r="E12" s="57">
        <f t="shared" si="0"/>
        <v>86.61</v>
      </c>
      <c r="F12" s="57">
        <v>86.61</v>
      </c>
      <c r="G12" s="57">
        <v>0</v>
      </c>
      <c r="H12" s="57">
        <v>0</v>
      </c>
      <c r="I12" s="57">
        <v>0</v>
      </c>
      <c r="J12" s="57">
        <v>0</v>
      </c>
    </row>
    <row r="13" spans="1:10" ht="15" customHeight="1">
      <c r="A13" s="133" t="s">
        <v>154</v>
      </c>
      <c r="B13" s="134" t="s">
        <v>27</v>
      </c>
      <c r="C13" s="134" t="s">
        <v>27</v>
      </c>
      <c r="D13" s="134" t="s">
        <v>155</v>
      </c>
      <c r="E13" s="57">
        <f t="shared" si="0"/>
        <v>17313.06</v>
      </c>
      <c r="F13" s="57">
        <f>F14+F15+F16+F17+F18+F19</f>
        <v>15260.94</v>
      </c>
      <c r="G13" s="57">
        <f>G14+G15+G16+G17+G18+G19</f>
        <v>2052.12</v>
      </c>
      <c r="H13" s="57">
        <v>0</v>
      </c>
      <c r="I13" s="57">
        <v>0</v>
      </c>
      <c r="J13" s="57">
        <v>0</v>
      </c>
    </row>
    <row r="14" spans="1:10" ht="15" customHeight="1">
      <c r="A14" s="133" t="s">
        <v>156</v>
      </c>
      <c r="B14" s="134" t="s">
        <v>27</v>
      </c>
      <c r="C14" s="134" t="s">
        <v>27</v>
      </c>
      <c r="D14" s="134" t="s">
        <v>157</v>
      </c>
      <c r="E14" s="57">
        <f t="shared" si="0"/>
        <v>1608.5</v>
      </c>
      <c r="F14" s="57">
        <v>1122.52</v>
      </c>
      <c r="G14" s="57">
        <v>485.98</v>
      </c>
      <c r="H14" s="57">
        <v>0</v>
      </c>
      <c r="I14" s="57">
        <v>0</v>
      </c>
      <c r="J14" s="57">
        <v>0</v>
      </c>
    </row>
    <row r="15" spans="1:10" ht="15" customHeight="1">
      <c r="A15" s="133" t="s">
        <v>158</v>
      </c>
      <c r="B15" s="134" t="s">
        <v>27</v>
      </c>
      <c r="C15" s="134" t="s">
        <v>27</v>
      </c>
      <c r="D15" s="134" t="s">
        <v>159</v>
      </c>
      <c r="E15" s="57">
        <f t="shared" si="0"/>
        <v>7017.29</v>
      </c>
      <c r="F15" s="57">
        <v>6573.23</v>
      </c>
      <c r="G15" s="57">
        <v>444.06</v>
      </c>
      <c r="H15" s="57">
        <v>0</v>
      </c>
      <c r="I15" s="57">
        <v>0</v>
      </c>
      <c r="J15" s="57">
        <v>0</v>
      </c>
    </row>
    <row r="16" spans="1:10" ht="15" customHeight="1">
      <c r="A16" s="133" t="s">
        <v>160</v>
      </c>
      <c r="B16" s="134" t="s">
        <v>27</v>
      </c>
      <c r="C16" s="134" t="s">
        <v>27</v>
      </c>
      <c r="D16" s="134" t="s">
        <v>161</v>
      </c>
      <c r="E16" s="57">
        <f t="shared" si="0"/>
        <v>5619.53</v>
      </c>
      <c r="F16" s="57">
        <v>5188.83</v>
      </c>
      <c r="G16" s="57">
        <v>430.7</v>
      </c>
      <c r="H16" s="57">
        <v>0</v>
      </c>
      <c r="I16" s="57">
        <v>0</v>
      </c>
      <c r="J16" s="57">
        <v>0</v>
      </c>
    </row>
    <row r="17" spans="1:10" ht="15" customHeight="1">
      <c r="A17" s="133" t="s">
        <v>162</v>
      </c>
      <c r="B17" s="134" t="s">
        <v>27</v>
      </c>
      <c r="C17" s="134" t="s">
        <v>27</v>
      </c>
      <c r="D17" s="134" t="s">
        <v>163</v>
      </c>
      <c r="E17" s="57">
        <f t="shared" si="0"/>
        <v>2775.13</v>
      </c>
      <c r="F17" s="57">
        <v>2336.36</v>
      </c>
      <c r="G17" s="57">
        <v>438.77</v>
      </c>
      <c r="H17" s="57">
        <v>0</v>
      </c>
      <c r="I17" s="57">
        <v>0</v>
      </c>
      <c r="J17" s="57">
        <v>0</v>
      </c>
    </row>
    <row r="18" spans="1:10" ht="15" customHeight="1">
      <c r="A18" s="133" t="s">
        <v>164</v>
      </c>
      <c r="B18" s="134" t="s">
        <v>27</v>
      </c>
      <c r="C18" s="134" t="s">
        <v>27</v>
      </c>
      <c r="D18" s="134" t="s">
        <v>165</v>
      </c>
      <c r="E18" s="57">
        <f t="shared" si="0"/>
        <v>6.83</v>
      </c>
      <c r="F18" s="57">
        <v>0</v>
      </c>
      <c r="G18" s="57">
        <v>6.83</v>
      </c>
      <c r="H18" s="57">
        <v>0</v>
      </c>
      <c r="I18" s="57">
        <v>0</v>
      </c>
      <c r="J18" s="57">
        <v>0</v>
      </c>
    </row>
    <row r="19" spans="1:10" ht="15" customHeight="1">
      <c r="A19" s="133" t="s">
        <v>236</v>
      </c>
      <c r="B19" s="134" t="s">
        <v>27</v>
      </c>
      <c r="C19" s="134" t="s">
        <v>27</v>
      </c>
      <c r="D19" s="134" t="s">
        <v>237</v>
      </c>
      <c r="E19" s="57">
        <f t="shared" si="0"/>
        <v>285.78</v>
      </c>
      <c r="F19" s="57">
        <v>40</v>
      </c>
      <c r="G19" s="57">
        <v>245.78</v>
      </c>
      <c r="H19" s="57">
        <v>0</v>
      </c>
      <c r="I19" s="57">
        <v>0</v>
      </c>
      <c r="J19" s="57">
        <v>0</v>
      </c>
    </row>
    <row r="20" spans="1:10" ht="15" customHeight="1">
      <c r="A20" s="133" t="s">
        <v>166</v>
      </c>
      <c r="B20" s="134" t="s">
        <v>27</v>
      </c>
      <c r="C20" s="134" t="s">
        <v>27</v>
      </c>
      <c r="D20" s="134" t="s">
        <v>167</v>
      </c>
      <c r="E20" s="57">
        <f t="shared" si="0"/>
        <v>1963.08</v>
      </c>
      <c r="F20" s="57">
        <f>F21+F22+F23</f>
        <v>91.02</v>
      </c>
      <c r="G20" s="57">
        <f>G21+G22+G23</f>
        <v>1872.06</v>
      </c>
      <c r="H20" s="57">
        <v>0</v>
      </c>
      <c r="I20" s="57">
        <v>0</v>
      </c>
      <c r="J20" s="57">
        <v>0</v>
      </c>
    </row>
    <row r="21" spans="1:10" ht="15" customHeight="1">
      <c r="A21" s="133" t="s">
        <v>168</v>
      </c>
      <c r="B21" s="134" t="s">
        <v>27</v>
      </c>
      <c r="C21" s="134" t="s">
        <v>27</v>
      </c>
      <c r="D21" s="134" t="s">
        <v>169</v>
      </c>
      <c r="E21" s="57">
        <f t="shared" si="0"/>
        <v>1671.39</v>
      </c>
      <c r="F21" s="57">
        <v>0</v>
      </c>
      <c r="G21" s="57">
        <v>1671.39</v>
      </c>
      <c r="H21" s="57">
        <v>0</v>
      </c>
      <c r="I21" s="57">
        <v>0</v>
      </c>
      <c r="J21" s="57">
        <v>0</v>
      </c>
    </row>
    <row r="22" spans="1:10" ht="15" customHeight="1">
      <c r="A22" s="133" t="s">
        <v>170</v>
      </c>
      <c r="B22" s="134" t="s">
        <v>27</v>
      </c>
      <c r="C22" s="134" t="s">
        <v>27</v>
      </c>
      <c r="D22" s="134" t="s">
        <v>171</v>
      </c>
      <c r="E22" s="57">
        <f t="shared" si="0"/>
        <v>287.61</v>
      </c>
      <c r="F22" s="57">
        <v>91.02</v>
      </c>
      <c r="G22" s="57">
        <v>196.59</v>
      </c>
      <c r="H22" s="57">
        <v>0</v>
      </c>
      <c r="I22" s="57">
        <v>0</v>
      </c>
      <c r="J22" s="57">
        <v>0</v>
      </c>
    </row>
    <row r="23" spans="1:10" ht="15" customHeight="1">
      <c r="A23" s="133" t="s">
        <v>238</v>
      </c>
      <c r="B23" s="134" t="s">
        <v>27</v>
      </c>
      <c r="C23" s="134" t="s">
        <v>27</v>
      </c>
      <c r="D23" s="134" t="s">
        <v>239</v>
      </c>
      <c r="E23" s="57">
        <f t="shared" si="0"/>
        <v>4.08</v>
      </c>
      <c r="F23" s="57">
        <v>0</v>
      </c>
      <c r="G23" s="57">
        <v>4.08</v>
      </c>
      <c r="H23" s="57">
        <v>0</v>
      </c>
      <c r="I23" s="57">
        <v>0</v>
      </c>
      <c r="J23" s="57">
        <v>0</v>
      </c>
    </row>
    <row r="24" spans="1:10" ht="15" customHeight="1">
      <c r="A24" s="133" t="s">
        <v>172</v>
      </c>
      <c r="B24" s="134" t="s">
        <v>27</v>
      </c>
      <c r="C24" s="134" t="s">
        <v>27</v>
      </c>
      <c r="D24" s="134" t="s">
        <v>173</v>
      </c>
      <c r="E24" s="57">
        <f t="shared" si="0"/>
        <v>1.27</v>
      </c>
      <c r="F24" s="57">
        <v>0.4</v>
      </c>
      <c r="G24" s="57">
        <v>0.87</v>
      </c>
      <c r="H24" s="57">
        <v>0</v>
      </c>
      <c r="I24" s="57">
        <v>0</v>
      </c>
      <c r="J24" s="57">
        <v>0</v>
      </c>
    </row>
    <row r="25" spans="1:10" ht="15" customHeight="1">
      <c r="A25" s="133" t="s">
        <v>174</v>
      </c>
      <c r="B25" s="134" t="s">
        <v>27</v>
      </c>
      <c r="C25" s="134" t="s">
        <v>27</v>
      </c>
      <c r="D25" s="134" t="s">
        <v>175</v>
      </c>
      <c r="E25" s="57">
        <f t="shared" si="0"/>
        <v>1.27</v>
      </c>
      <c r="F25" s="57">
        <v>0.4</v>
      </c>
      <c r="G25" s="57">
        <v>0.87</v>
      </c>
      <c r="H25" s="57">
        <v>0</v>
      </c>
      <c r="I25" s="57">
        <v>0</v>
      </c>
      <c r="J25" s="57">
        <v>0</v>
      </c>
    </row>
    <row r="26" spans="1:10" ht="15" customHeight="1">
      <c r="A26" s="133" t="s">
        <v>176</v>
      </c>
      <c r="B26" s="134" t="s">
        <v>27</v>
      </c>
      <c r="C26" s="134" t="s">
        <v>27</v>
      </c>
      <c r="D26" s="134" t="s">
        <v>177</v>
      </c>
      <c r="E26" s="57">
        <f t="shared" si="0"/>
        <v>74</v>
      </c>
      <c r="F26" s="57">
        <v>0</v>
      </c>
      <c r="G26" s="57">
        <v>74</v>
      </c>
      <c r="H26" s="57">
        <v>0</v>
      </c>
      <c r="I26" s="57">
        <v>0</v>
      </c>
      <c r="J26" s="57">
        <v>0</v>
      </c>
    </row>
    <row r="27" spans="1:10" ht="15" customHeight="1">
      <c r="A27" s="133" t="s">
        <v>178</v>
      </c>
      <c r="B27" s="134" t="s">
        <v>27</v>
      </c>
      <c r="C27" s="134" t="s">
        <v>27</v>
      </c>
      <c r="D27" s="134" t="s">
        <v>179</v>
      </c>
      <c r="E27" s="57">
        <f t="shared" si="0"/>
        <v>74</v>
      </c>
      <c r="F27" s="57">
        <v>0</v>
      </c>
      <c r="G27" s="57">
        <v>74</v>
      </c>
      <c r="H27" s="57">
        <v>0</v>
      </c>
      <c r="I27" s="57">
        <v>0</v>
      </c>
      <c r="J27" s="57">
        <v>0</v>
      </c>
    </row>
    <row r="28" spans="1:10" ht="15" customHeight="1">
      <c r="A28" s="133" t="s">
        <v>180</v>
      </c>
      <c r="B28" s="134" t="s">
        <v>27</v>
      </c>
      <c r="C28" s="134" t="s">
        <v>27</v>
      </c>
      <c r="D28" s="134" t="s">
        <v>181</v>
      </c>
      <c r="E28" s="57">
        <f t="shared" si="0"/>
        <v>618.24</v>
      </c>
      <c r="F28" s="57">
        <v>352.6</v>
      </c>
      <c r="G28" s="57">
        <v>265.64</v>
      </c>
      <c r="H28" s="57">
        <v>0</v>
      </c>
      <c r="I28" s="57">
        <v>0</v>
      </c>
      <c r="J28" s="57">
        <v>0</v>
      </c>
    </row>
    <row r="29" spans="1:10" ht="15" customHeight="1">
      <c r="A29" s="133" t="s">
        <v>182</v>
      </c>
      <c r="B29" s="134" t="s">
        <v>27</v>
      </c>
      <c r="C29" s="134" t="s">
        <v>27</v>
      </c>
      <c r="D29" s="134" t="s">
        <v>183</v>
      </c>
      <c r="E29" s="57">
        <f t="shared" si="0"/>
        <v>618.24</v>
      </c>
      <c r="F29" s="57">
        <v>352.6</v>
      </c>
      <c r="G29" s="57">
        <v>265.64</v>
      </c>
      <c r="H29" s="57">
        <v>0</v>
      </c>
      <c r="I29" s="57">
        <v>0</v>
      </c>
      <c r="J29" s="57">
        <v>0</v>
      </c>
    </row>
    <row r="30" spans="1:10" ht="15" customHeight="1">
      <c r="A30" s="133" t="s">
        <v>184</v>
      </c>
      <c r="B30" s="134" t="s">
        <v>27</v>
      </c>
      <c r="C30" s="134" t="s">
        <v>27</v>
      </c>
      <c r="D30" s="134" t="s">
        <v>185</v>
      </c>
      <c r="E30" s="57">
        <f t="shared" si="0"/>
        <v>610.78</v>
      </c>
      <c r="F30" s="57">
        <v>492.74</v>
      </c>
      <c r="G30" s="57">
        <v>118.04</v>
      </c>
      <c r="H30" s="57">
        <v>0</v>
      </c>
      <c r="I30" s="57">
        <v>0</v>
      </c>
      <c r="J30" s="57">
        <v>0</v>
      </c>
    </row>
    <row r="31" spans="1:10" ht="15" customHeight="1">
      <c r="A31" s="133" t="s">
        <v>186</v>
      </c>
      <c r="B31" s="134" t="s">
        <v>27</v>
      </c>
      <c r="C31" s="134" t="s">
        <v>27</v>
      </c>
      <c r="D31" s="134" t="s">
        <v>187</v>
      </c>
      <c r="E31" s="57">
        <f t="shared" si="0"/>
        <v>610.78</v>
      </c>
      <c r="F31" s="57">
        <v>492.74</v>
      </c>
      <c r="G31" s="57">
        <v>118.04</v>
      </c>
      <c r="H31" s="57">
        <v>0</v>
      </c>
      <c r="I31" s="57">
        <v>0</v>
      </c>
      <c r="J31" s="57">
        <v>0</v>
      </c>
    </row>
    <row r="32" spans="1:10" ht="15" customHeight="1">
      <c r="A32" s="133" t="s">
        <v>188</v>
      </c>
      <c r="B32" s="134" t="s">
        <v>27</v>
      </c>
      <c r="C32" s="134" t="s">
        <v>27</v>
      </c>
      <c r="D32" s="134" t="s">
        <v>189</v>
      </c>
      <c r="E32" s="57">
        <f t="shared" si="0"/>
        <v>2840.19</v>
      </c>
      <c r="F32" s="57">
        <f>F33+F36</f>
        <v>2840.19</v>
      </c>
      <c r="G32" s="57">
        <v>0</v>
      </c>
      <c r="H32" s="57">
        <v>0</v>
      </c>
      <c r="I32" s="57">
        <v>0</v>
      </c>
      <c r="J32" s="57">
        <v>0</v>
      </c>
    </row>
    <row r="33" spans="1:10" ht="15" customHeight="1">
      <c r="A33" s="133" t="s">
        <v>190</v>
      </c>
      <c r="B33" s="134" t="s">
        <v>27</v>
      </c>
      <c r="C33" s="134" t="s">
        <v>27</v>
      </c>
      <c r="D33" s="134" t="s">
        <v>191</v>
      </c>
      <c r="E33" s="57">
        <f t="shared" si="0"/>
        <v>2732.93</v>
      </c>
      <c r="F33" s="57">
        <v>2732.93</v>
      </c>
      <c r="G33" s="57">
        <v>0</v>
      </c>
      <c r="H33" s="57">
        <v>0</v>
      </c>
      <c r="I33" s="57">
        <v>0</v>
      </c>
      <c r="J33" s="57">
        <v>0</v>
      </c>
    </row>
    <row r="34" spans="1:10" ht="15" customHeight="1">
      <c r="A34" s="133" t="s">
        <v>192</v>
      </c>
      <c r="B34" s="134" t="s">
        <v>27</v>
      </c>
      <c r="C34" s="134" t="s">
        <v>27</v>
      </c>
      <c r="D34" s="134" t="s">
        <v>193</v>
      </c>
      <c r="E34" s="57">
        <f t="shared" si="0"/>
        <v>1937.93</v>
      </c>
      <c r="F34" s="57">
        <v>1937.93</v>
      </c>
      <c r="G34" s="57">
        <v>0</v>
      </c>
      <c r="H34" s="57">
        <v>0</v>
      </c>
      <c r="I34" s="57">
        <v>0</v>
      </c>
      <c r="J34" s="57">
        <v>0</v>
      </c>
    </row>
    <row r="35" spans="1:10" ht="15" customHeight="1">
      <c r="A35" s="133" t="s">
        <v>194</v>
      </c>
      <c r="B35" s="134" t="s">
        <v>27</v>
      </c>
      <c r="C35" s="134" t="s">
        <v>27</v>
      </c>
      <c r="D35" s="134" t="s">
        <v>195</v>
      </c>
      <c r="E35" s="57">
        <f t="shared" si="0"/>
        <v>795</v>
      </c>
      <c r="F35" s="57">
        <v>795</v>
      </c>
      <c r="G35" s="57">
        <v>0</v>
      </c>
      <c r="H35" s="57">
        <v>0</v>
      </c>
      <c r="I35" s="57">
        <v>0</v>
      </c>
      <c r="J35" s="57">
        <v>0</v>
      </c>
    </row>
    <row r="36" spans="1:10" ht="15" customHeight="1">
      <c r="A36" s="133" t="s">
        <v>196</v>
      </c>
      <c r="B36" s="134" t="s">
        <v>27</v>
      </c>
      <c r="C36" s="134" t="s">
        <v>27</v>
      </c>
      <c r="D36" s="134" t="s">
        <v>197</v>
      </c>
      <c r="E36" s="57">
        <f t="shared" si="0"/>
        <v>107.26</v>
      </c>
      <c r="F36" s="57">
        <v>107.26</v>
      </c>
      <c r="G36" s="57">
        <v>0</v>
      </c>
      <c r="H36" s="57">
        <v>0</v>
      </c>
      <c r="I36" s="57">
        <v>0</v>
      </c>
      <c r="J36" s="57">
        <v>0</v>
      </c>
    </row>
    <row r="37" spans="1:10" ht="15" customHeight="1">
      <c r="A37" s="133" t="s">
        <v>198</v>
      </c>
      <c r="B37" s="134" t="s">
        <v>27</v>
      </c>
      <c r="C37" s="134" t="s">
        <v>27</v>
      </c>
      <c r="D37" s="134" t="s">
        <v>199</v>
      </c>
      <c r="E37" s="57">
        <f t="shared" si="0"/>
        <v>107.26</v>
      </c>
      <c r="F37" s="57">
        <v>107.26</v>
      </c>
      <c r="G37" s="57">
        <v>0</v>
      </c>
      <c r="H37" s="57">
        <v>0</v>
      </c>
      <c r="I37" s="57">
        <v>0</v>
      </c>
      <c r="J37" s="57">
        <v>0</v>
      </c>
    </row>
    <row r="38" spans="1:10" ht="15" customHeight="1">
      <c r="A38" s="133" t="s">
        <v>200</v>
      </c>
      <c r="B38" s="134" t="s">
        <v>27</v>
      </c>
      <c r="C38" s="134" t="s">
        <v>27</v>
      </c>
      <c r="D38" s="134" t="s">
        <v>201</v>
      </c>
      <c r="E38" s="57">
        <f t="shared" si="0"/>
        <v>774.38</v>
      </c>
      <c r="F38" s="57">
        <f>F39</f>
        <v>774.38</v>
      </c>
      <c r="G38" s="57">
        <v>0</v>
      </c>
      <c r="H38" s="57">
        <v>0</v>
      </c>
      <c r="I38" s="57">
        <v>0</v>
      </c>
      <c r="J38" s="57">
        <v>0</v>
      </c>
    </row>
    <row r="39" spans="1:10" ht="15" customHeight="1">
      <c r="A39" s="133" t="s">
        <v>202</v>
      </c>
      <c r="B39" s="134" t="s">
        <v>27</v>
      </c>
      <c r="C39" s="134" t="s">
        <v>27</v>
      </c>
      <c r="D39" s="134" t="s">
        <v>203</v>
      </c>
      <c r="E39" s="57">
        <f t="shared" si="0"/>
        <v>774.38</v>
      </c>
      <c r="F39" s="57">
        <f>F40+F41+F42</f>
        <v>774.38</v>
      </c>
      <c r="G39" s="57">
        <v>0</v>
      </c>
      <c r="H39" s="57">
        <v>0</v>
      </c>
      <c r="I39" s="57">
        <v>0</v>
      </c>
      <c r="J39" s="57">
        <v>0</v>
      </c>
    </row>
    <row r="40" spans="1:10" ht="15" customHeight="1">
      <c r="A40" s="133" t="s">
        <v>204</v>
      </c>
      <c r="B40" s="134" t="s">
        <v>27</v>
      </c>
      <c r="C40" s="134" t="s">
        <v>27</v>
      </c>
      <c r="D40" s="134" t="s">
        <v>205</v>
      </c>
      <c r="E40" s="57">
        <f t="shared" si="0"/>
        <v>3.95</v>
      </c>
      <c r="F40" s="57">
        <v>3.95</v>
      </c>
      <c r="G40" s="57">
        <v>0</v>
      </c>
      <c r="H40" s="57">
        <v>0</v>
      </c>
      <c r="I40" s="57">
        <v>0</v>
      </c>
      <c r="J40" s="57">
        <v>0</v>
      </c>
    </row>
    <row r="41" spans="1:10" ht="15" customHeight="1">
      <c r="A41" s="133" t="s">
        <v>206</v>
      </c>
      <c r="B41" s="134" t="s">
        <v>27</v>
      </c>
      <c r="C41" s="134" t="s">
        <v>27</v>
      </c>
      <c r="D41" s="134" t="s">
        <v>207</v>
      </c>
      <c r="E41" s="57">
        <f t="shared" si="0"/>
        <v>719.02</v>
      </c>
      <c r="F41" s="57">
        <v>719.02</v>
      </c>
      <c r="G41" s="57">
        <v>0</v>
      </c>
      <c r="H41" s="57">
        <v>0</v>
      </c>
      <c r="I41" s="57">
        <v>0</v>
      </c>
      <c r="J41" s="57">
        <v>0</v>
      </c>
    </row>
    <row r="42" spans="1:10" ht="15" customHeight="1">
      <c r="A42" s="133" t="s">
        <v>208</v>
      </c>
      <c r="B42" s="134" t="s">
        <v>27</v>
      </c>
      <c r="C42" s="134" t="s">
        <v>27</v>
      </c>
      <c r="D42" s="134" t="s">
        <v>209</v>
      </c>
      <c r="E42" s="57">
        <f t="shared" si="0"/>
        <v>51.41</v>
      </c>
      <c r="F42" s="57">
        <v>51.41</v>
      </c>
      <c r="G42" s="57">
        <v>0</v>
      </c>
      <c r="H42" s="57">
        <v>0</v>
      </c>
      <c r="I42" s="57">
        <v>0</v>
      </c>
      <c r="J42" s="57">
        <v>0</v>
      </c>
    </row>
    <row r="43" spans="1:10" ht="15" customHeight="1">
      <c r="A43" s="133" t="s">
        <v>210</v>
      </c>
      <c r="B43" s="134" t="s">
        <v>27</v>
      </c>
      <c r="C43" s="134" t="s">
        <v>27</v>
      </c>
      <c r="D43" s="134" t="s">
        <v>211</v>
      </c>
      <c r="E43" s="57">
        <f t="shared" si="0"/>
        <v>139</v>
      </c>
      <c r="F43" s="57">
        <v>0</v>
      </c>
      <c r="G43" s="57">
        <v>139</v>
      </c>
      <c r="H43" s="57">
        <v>0</v>
      </c>
      <c r="I43" s="57">
        <v>0</v>
      </c>
      <c r="J43" s="57">
        <v>0</v>
      </c>
    </row>
    <row r="44" spans="1:10" ht="15" customHeight="1">
      <c r="A44" s="133" t="s">
        <v>212</v>
      </c>
      <c r="B44" s="134" t="s">
        <v>27</v>
      </c>
      <c r="C44" s="134" t="s">
        <v>27</v>
      </c>
      <c r="D44" s="134" t="s">
        <v>213</v>
      </c>
      <c r="E44" s="57">
        <f t="shared" si="0"/>
        <v>139</v>
      </c>
      <c r="F44" s="57">
        <v>0</v>
      </c>
      <c r="G44" s="57">
        <v>139</v>
      </c>
      <c r="H44" s="57">
        <v>0</v>
      </c>
      <c r="I44" s="57">
        <v>0</v>
      </c>
      <c r="J44" s="57">
        <v>0</v>
      </c>
    </row>
    <row r="45" spans="1:10" ht="15" customHeight="1">
      <c r="A45" s="133" t="s">
        <v>214</v>
      </c>
      <c r="B45" s="134" t="s">
        <v>27</v>
      </c>
      <c r="C45" s="134" t="s">
        <v>27</v>
      </c>
      <c r="D45" s="134" t="s">
        <v>215</v>
      </c>
      <c r="E45" s="57">
        <f t="shared" si="0"/>
        <v>139</v>
      </c>
      <c r="F45" s="57">
        <v>0</v>
      </c>
      <c r="G45" s="57">
        <v>139</v>
      </c>
      <c r="H45" s="57">
        <v>0</v>
      </c>
      <c r="I45" s="57">
        <v>0</v>
      </c>
      <c r="J45" s="57">
        <v>0</v>
      </c>
    </row>
    <row r="46" spans="1:10" ht="15" customHeight="1">
      <c r="A46" s="133" t="s">
        <v>216</v>
      </c>
      <c r="B46" s="134" t="s">
        <v>27</v>
      </c>
      <c r="C46" s="134" t="s">
        <v>27</v>
      </c>
      <c r="D46" s="134" t="s">
        <v>217</v>
      </c>
      <c r="E46" s="57">
        <f t="shared" si="0"/>
        <v>1237.62</v>
      </c>
      <c r="F46" s="57">
        <v>1237.62</v>
      </c>
      <c r="G46" s="57">
        <v>0</v>
      </c>
      <c r="H46" s="57">
        <v>0</v>
      </c>
      <c r="I46" s="57">
        <v>0</v>
      </c>
      <c r="J46" s="57">
        <v>0</v>
      </c>
    </row>
    <row r="47" spans="1:10" ht="15" customHeight="1">
      <c r="A47" s="133" t="s">
        <v>218</v>
      </c>
      <c r="B47" s="134" t="s">
        <v>27</v>
      </c>
      <c r="C47" s="134" t="s">
        <v>27</v>
      </c>
      <c r="D47" s="134" t="s">
        <v>219</v>
      </c>
      <c r="E47" s="57">
        <f t="shared" si="0"/>
        <v>1237.62</v>
      </c>
      <c r="F47" s="57">
        <v>1237.62</v>
      </c>
      <c r="G47" s="57">
        <v>0</v>
      </c>
      <c r="H47" s="57">
        <v>0</v>
      </c>
      <c r="I47" s="57">
        <v>0</v>
      </c>
      <c r="J47" s="57">
        <v>0</v>
      </c>
    </row>
    <row r="48" spans="1:10" ht="15" customHeight="1">
      <c r="A48" s="133" t="s">
        <v>220</v>
      </c>
      <c r="B48" s="134" t="s">
        <v>27</v>
      </c>
      <c r="C48" s="134" t="s">
        <v>27</v>
      </c>
      <c r="D48" s="134" t="s">
        <v>221</v>
      </c>
      <c r="E48" s="57">
        <f t="shared" si="0"/>
        <v>1237.62</v>
      </c>
      <c r="F48" s="57">
        <v>1237.62</v>
      </c>
      <c r="G48" s="57">
        <v>0</v>
      </c>
      <c r="H48" s="57">
        <v>0</v>
      </c>
      <c r="I48" s="57">
        <v>0</v>
      </c>
      <c r="J48" s="57">
        <v>0</v>
      </c>
    </row>
    <row r="49" spans="1:10" ht="15" customHeight="1">
      <c r="A49" s="133" t="s">
        <v>222</v>
      </c>
      <c r="B49" s="134" t="s">
        <v>27</v>
      </c>
      <c r="C49" s="134" t="s">
        <v>27</v>
      </c>
      <c r="D49" s="134" t="s">
        <v>223</v>
      </c>
      <c r="E49" s="57">
        <f t="shared" si="0"/>
        <v>32.79</v>
      </c>
      <c r="F49" s="57">
        <v>0</v>
      </c>
      <c r="G49" s="57">
        <v>32.79</v>
      </c>
      <c r="H49" s="57">
        <v>0</v>
      </c>
      <c r="I49" s="57">
        <v>0</v>
      </c>
      <c r="J49" s="57">
        <v>0</v>
      </c>
    </row>
    <row r="50" spans="1:10" ht="15" customHeight="1">
      <c r="A50" s="133" t="s">
        <v>224</v>
      </c>
      <c r="B50" s="134" t="s">
        <v>27</v>
      </c>
      <c r="C50" s="134" t="s">
        <v>27</v>
      </c>
      <c r="D50" s="134" t="s">
        <v>225</v>
      </c>
      <c r="E50" s="57">
        <f t="shared" si="0"/>
        <v>32.79</v>
      </c>
      <c r="F50" s="57">
        <v>0</v>
      </c>
      <c r="G50" s="57">
        <v>32.79</v>
      </c>
      <c r="H50" s="57">
        <v>0</v>
      </c>
      <c r="I50" s="57">
        <v>0</v>
      </c>
      <c r="J50" s="57">
        <v>0</v>
      </c>
    </row>
    <row r="51" spans="1:10" ht="15" customHeight="1">
      <c r="A51" s="133" t="s">
        <v>226</v>
      </c>
      <c r="B51" s="134" t="s">
        <v>27</v>
      </c>
      <c r="C51" s="134" t="s">
        <v>27</v>
      </c>
      <c r="D51" s="134" t="s">
        <v>227</v>
      </c>
      <c r="E51" s="57">
        <f t="shared" si="0"/>
        <v>32.79</v>
      </c>
      <c r="F51" s="57">
        <v>0</v>
      </c>
      <c r="G51" s="57">
        <v>32.79</v>
      </c>
      <c r="H51" s="57">
        <v>0</v>
      </c>
      <c r="I51" s="57">
        <v>0</v>
      </c>
      <c r="J51" s="57">
        <v>0</v>
      </c>
    </row>
    <row r="52" spans="1:10" ht="15" customHeight="1">
      <c r="A52" s="61" t="s">
        <v>240</v>
      </c>
      <c r="B52" s="61" t="s">
        <v>27</v>
      </c>
      <c r="C52" s="61" t="s">
        <v>27</v>
      </c>
      <c r="D52" s="61" t="s">
        <v>27</v>
      </c>
      <c r="E52" s="61" t="s">
        <v>27</v>
      </c>
      <c r="F52" s="61" t="s">
        <v>27</v>
      </c>
      <c r="G52" s="61" t="s">
        <v>27</v>
      </c>
      <c r="H52" s="61" t="s">
        <v>27</v>
      </c>
      <c r="I52" s="61" t="s">
        <v>27</v>
      </c>
      <c r="J52" s="61" t="s">
        <v>27</v>
      </c>
    </row>
  </sheetData>
  <sheetProtection/>
  <mergeCells count="5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A8:A9"/>
    <mergeCell ref="B8:B9"/>
    <mergeCell ref="C8:C9"/>
    <mergeCell ref="D4:D7"/>
    <mergeCell ref="E4:E7"/>
    <mergeCell ref="F4:F7"/>
    <mergeCell ref="G4:G7"/>
    <mergeCell ref="H4:H7"/>
    <mergeCell ref="I4:I7"/>
    <mergeCell ref="J4:J7"/>
    <mergeCell ref="A4:C7"/>
  </mergeCells>
  <printOptions horizontalCentered="1"/>
  <pageMargins left="0.16" right="0.16" top="0.21" bottom="0.21" header="0.11" footer="0.1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F12" sqref="F12:F28"/>
    </sheetView>
  </sheetViews>
  <sheetFormatPr defaultColWidth="9.140625" defaultRowHeight="12.75"/>
  <cols>
    <col min="1" max="1" width="32.140625" style="46" customWidth="1"/>
    <col min="2" max="2" width="5.421875" style="46" customWidth="1"/>
    <col min="3" max="3" width="19.57421875" style="46" customWidth="1"/>
    <col min="4" max="4" width="32.140625" style="46" customWidth="1"/>
    <col min="5" max="5" width="5.421875" style="46" customWidth="1"/>
    <col min="6" max="8" width="16.00390625" style="46" customWidth="1"/>
    <col min="9" max="9" width="17.140625" style="46" customWidth="1"/>
    <col min="10" max="10" width="9.7109375" style="46" bestFit="1" customWidth="1"/>
    <col min="11" max="16384" width="9.140625" style="46" customWidth="1"/>
  </cols>
  <sheetData>
    <row r="1" ht="19.5">
      <c r="D1" s="74" t="s">
        <v>241</v>
      </c>
    </row>
    <row r="2" ht="12">
      <c r="I2" s="65" t="s">
        <v>242</v>
      </c>
    </row>
    <row r="3" spans="1:9" ht="18" customHeight="1">
      <c r="A3" s="47" t="s">
        <v>18</v>
      </c>
      <c r="B3" s="47"/>
      <c r="C3" s="47"/>
      <c r="D3" s="49" t="s">
        <v>19</v>
      </c>
      <c r="E3" s="47"/>
      <c r="F3" s="47"/>
      <c r="G3" s="47"/>
      <c r="H3" s="47"/>
      <c r="I3" s="62" t="s">
        <v>20</v>
      </c>
    </row>
    <row r="4" spans="1:9" ht="21" customHeight="1">
      <c r="A4" s="67" t="s">
        <v>243</v>
      </c>
      <c r="B4" s="68" t="s">
        <v>27</v>
      </c>
      <c r="C4" s="68" t="s">
        <v>27</v>
      </c>
      <c r="D4" s="68" t="s">
        <v>244</v>
      </c>
      <c r="E4" s="68" t="s">
        <v>27</v>
      </c>
      <c r="F4" s="68" t="s">
        <v>27</v>
      </c>
      <c r="G4" s="68" t="s">
        <v>27</v>
      </c>
      <c r="H4" s="68" t="s">
        <v>27</v>
      </c>
      <c r="I4" s="68" t="s">
        <v>27</v>
      </c>
    </row>
    <row r="5" spans="1:9" ht="14.25" customHeight="1">
      <c r="A5" s="125" t="s">
        <v>23</v>
      </c>
      <c r="B5" s="126" t="s">
        <v>24</v>
      </c>
      <c r="C5" s="126" t="s">
        <v>25</v>
      </c>
      <c r="D5" s="126" t="s">
        <v>23</v>
      </c>
      <c r="E5" s="126" t="s">
        <v>24</v>
      </c>
      <c r="F5" s="70" t="s">
        <v>147</v>
      </c>
      <c r="G5" s="126" t="s">
        <v>245</v>
      </c>
      <c r="H5" s="126" t="s">
        <v>246</v>
      </c>
      <c r="I5" s="126" t="s">
        <v>247</v>
      </c>
    </row>
    <row r="6" spans="1:9" ht="30.75" customHeight="1">
      <c r="A6" s="125" t="s">
        <v>27</v>
      </c>
      <c r="B6" s="126" t="s">
        <v>27</v>
      </c>
      <c r="C6" s="126" t="s">
        <v>27</v>
      </c>
      <c r="D6" s="126" t="s">
        <v>27</v>
      </c>
      <c r="E6" s="126" t="s">
        <v>27</v>
      </c>
      <c r="F6" s="70" t="s">
        <v>143</v>
      </c>
      <c r="G6" s="126" t="s">
        <v>245</v>
      </c>
      <c r="H6" s="126" t="s">
        <v>246</v>
      </c>
      <c r="I6" s="126" t="s">
        <v>27</v>
      </c>
    </row>
    <row r="7" spans="1:9" ht="15" customHeight="1">
      <c r="A7" s="69" t="s">
        <v>26</v>
      </c>
      <c r="B7" s="70" t="s">
        <v>27</v>
      </c>
      <c r="C7" s="70" t="s">
        <v>28</v>
      </c>
      <c r="D7" s="70" t="s">
        <v>26</v>
      </c>
      <c r="E7" s="70" t="s">
        <v>27</v>
      </c>
      <c r="F7" s="70" t="s">
        <v>29</v>
      </c>
      <c r="G7" s="70" t="s">
        <v>37</v>
      </c>
      <c r="H7" s="70" t="s">
        <v>41</v>
      </c>
      <c r="I7" s="70" t="s">
        <v>45</v>
      </c>
    </row>
    <row r="8" spans="1:9" ht="15" customHeight="1">
      <c r="A8" s="127" t="s">
        <v>248</v>
      </c>
      <c r="B8" s="70" t="s">
        <v>28</v>
      </c>
      <c r="C8" s="57">
        <v>23965.02</v>
      </c>
      <c r="D8" s="128" t="s">
        <v>31</v>
      </c>
      <c r="E8" s="129" t="s">
        <v>124</v>
      </c>
      <c r="F8" s="57">
        <v>0</v>
      </c>
      <c r="G8" s="57">
        <v>0</v>
      </c>
      <c r="H8" s="57">
        <v>0</v>
      </c>
      <c r="I8" s="57">
        <v>0</v>
      </c>
    </row>
    <row r="9" spans="1:9" ht="15" customHeight="1">
      <c r="A9" s="127" t="s">
        <v>33</v>
      </c>
      <c r="B9" s="70" t="s">
        <v>29</v>
      </c>
      <c r="C9" s="57">
        <v>161</v>
      </c>
      <c r="D9" s="128" t="s">
        <v>34</v>
      </c>
      <c r="E9" s="129" t="s">
        <v>127</v>
      </c>
      <c r="F9" s="57">
        <v>0</v>
      </c>
      <c r="G9" s="57">
        <v>0</v>
      </c>
      <c r="H9" s="57">
        <v>0</v>
      </c>
      <c r="I9" s="57">
        <v>0</v>
      </c>
    </row>
    <row r="10" spans="1:9" ht="15" customHeight="1">
      <c r="A10" s="127" t="s">
        <v>249</v>
      </c>
      <c r="B10" s="70" t="s">
        <v>37</v>
      </c>
      <c r="C10" s="57">
        <v>0</v>
      </c>
      <c r="D10" s="128" t="s">
        <v>38</v>
      </c>
      <c r="E10" s="129" t="s">
        <v>32</v>
      </c>
      <c r="F10" s="57">
        <v>0</v>
      </c>
      <c r="G10" s="57">
        <v>0</v>
      </c>
      <c r="H10" s="57">
        <v>0</v>
      </c>
      <c r="I10" s="57">
        <v>0</v>
      </c>
    </row>
    <row r="11" spans="1:9" ht="15" customHeight="1">
      <c r="A11" s="127" t="s">
        <v>27</v>
      </c>
      <c r="B11" s="70" t="s">
        <v>41</v>
      </c>
      <c r="C11" s="78" t="s">
        <v>27</v>
      </c>
      <c r="D11" s="128" t="s">
        <v>42</v>
      </c>
      <c r="E11" s="129" t="s">
        <v>35</v>
      </c>
      <c r="F11" s="57">
        <v>0</v>
      </c>
      <c r="G11" s="57">
        <v>0</v>
      </c>
      <c r="H11" s="57">
        <v>0</v>
      </c>
      <c r="I11" s="57">
        <v>0</v>
      </c>
    </row>
    <row r="12" spans="1:9" ht="15" customHeight="1">
      <c r="A12" s="127" t="s">
        <v>27</v>
      </c>
      <c r="B12" s="70" t="s">
        <v>45</v>
      </c>
      <c r="C12" s="78" t="s">
        <v>27</v>
      </c>
      <c r="D12" s="128" t="s">
        <v>46</v>
      </c>
      <c r="E12" s="129" t="s">
        <v>39</v>
      </c>
      <c r="F12" s="57">
        <f>G12+H12+I12</f>
        <v>19326.44</v>
      </c>
      <c r="G12" s="57">
        <v>19326.44</v>
      </c>
      <c r="H12" s="57">
        <v>0</v>
      </c>
      <c r="I12" s="57">
        <v>0</v>
      </c>
    </row>
    <row r="13" spans="1:9" ht="15" customHeight="1">
      <c r="A13" s="127" t="s">
        <v>27</v>
      </c>
      <c r="B13" s="70" t="s">
        <v>49</v>
      </c>
      <c r="C13" s="78" t="s">
        <v>27</v>
      </c>
      <c r="D13" s="128" t="s">
        <v>50</v>
      </c>
      <c r="E13" s="129" t="s">
        <v>43</v>
      </c>
      <c r="F13" s="57">
        <f aca="true" t="shared" si="0" ref="F13:F32">G13+H13+I13</f>
        <v>0</v>
      </c>
      <c r="G13" s="57">
        <v>0</v>
      </c>
      <c r="H13" s="57">
        <v>0</v>
      </c>
      <c r="I13" s="57">
        <v>0</v>
      </c>
    </row>
    <row r="14" spans="1:9" ht="15" customHeight="1">
      <c r="A14" s="127" t="s">
        <v>27</v>
      </c>
      <c r="B14" s="70" t="s">
        <v>53</v>
      </c>
      <c r="C14" s="78" t="s">
        <v>27</v>
      </c>
      <c r="D14" s="128" t="s">
        <v>54</v>
      </c>
      <c r="E14" s="129" t="s">
        <v>47</v>
      </c>
      <c r="F14" s="57">
        <f t="shared" si="0"/>
        <v>0</v>
      </c>
      <c r="G14" s="57">
        <v>0</v>
      </c>
      <c r="H14" s="57">
        <v>0</v>
      </c>
      <c r="I14" s="57">
        <v>0</v>
      </c>
    </row>
    <row r="15" spans="1:9" ht="15" customHeight="1">
      <c r="A15" s="127" t="s">
        <v>27</v>
      </c>
      <c r="B15" s="70" t="s">
        <v>57</v>
      </c>
      <c r="C15" s="78" t="s">
        <v>27</v>
      </c>
      <c r="D15" s="128" t="s">
        <v>58</v>
      </c>
      <c r="E15" s="129" t="s">
        <v>51</v>
      </c>
      <c r="F15" s="57">
        <f t="shared" si="0"/>
        <v>2840.19</v>
      </c>
      <c r="G15" s="57">
        <v>2840.19</v>
      </c>
      <c r="H15" s="57">
        <v>0</v>
      </c>
      <c r="I15" s="57">
        <v>0</v>
      </c>
    </row>
    <row r="16" spans="1:9" ht="15" customHeight="1">
      <c r="A16" s="127" t="s">
        <v>27</v>
      </c>
      <c r="B16" s="70" t="s">
        <v>60</v>
      </c>
      <c r="C16" s="78" t="s">
        <v>27</v>
      </c>
      <c r="D16" s="128" t="s">
        <v>61</v>
      </c>
      <c r="E16" s="129" t="s">
        <v>55</v>
      </c>
      <c r="F16" s="57">
        <f t="shared" si="0"/>
        <v>774.38</v>
      </c>
      <c r="G16" s="57">
        <v>774.38</v>
      </c>
      <c r="H16" s="57">
        <v>0</v>
      </c>
      <c r="I16" s="57">
        <v>0</v>
      </c>
    </row>
    <row r="17" spans="1:9" ht="15" customHeight="1">
      <c r="A17" s="127" t="s">
        <v>27</v>
      </c>
      <c r="B17" s="70" t="s">
        <v>63</v>
      </c>
      <c r="C17" s="78" t="s">
        <v>27</v>
      </c>
      <c r="D17" s="128" t="s">
        <v>64</v>
      </c>
      <c r="E17" s="129" t="s">
        <v>59</v>
      </c>
      <c r="F17" s="57">
        <f t="shared" si="0"/>
        <v>0</v>
      </c>
      <c r="G17" s="57">
        <v>0</v>
      </c>
      <c r="H17" s="57">
        <v>0</v>
      </c>
      <c r="I17" s="57">
        <v>0</v>
      </c>
    </row>
    <row r="18" spans="1:9" ht="15" customHeight="1">
      <c r="A18" s="127" t="s">
        <v>27</v>
      </c>
      <c r="B18" s="70" t="s">
        <v>66</v>
      </c>
      <c r="C18" s="78" t="s">
        <v>27</v>
      </c>
      <c r="D18" s="128" t="s">
        <v>67</v>
      </c>
      <c r="E18" s="129" t="s">
        <v>62</v>
      </c>
      <c r="F18" s="57">
        <f t="shared" si="0"/>
        <v>139</v>
      </c>
      <c r="G18" s="57">
        <v>0</v>
      </c>
      <c r="H18" s="57">
        <v>139</v>
      </c>
      <c r="I18" s="57">
        <v>0</v>
      </c>
    </row>
    <row r="19" spans="1:9" ht="15" customHeight="1">
      <c r="A19" s="127" t="s">
        <v>27</v>
      </c>
      <c r="B19" s="70" t="s">
        <v>69</v>
      </c>
      <c r="C19" s="78" t="s">
        <v>27</v>
      </c>
      <c r="D19" s="128" t="s">
        <v>70</v>
      </c>
      <c r="E19" s="129" t="s">
        <v>65</v>
      </c>
      <c r="F19" s="57">
        <f t="shared" si="0"/>
        <v>0</v>
      </c>
      <c r="G19" s="57">
        <v>0</v>
      </c>
      <c r="H19" s="57">
        <v>0</v>
      </c>
      <c r="I19" s="57">
        <v>0</v>
      </c>
    </row>
    <row r="20" spans="1:9" ht="15" customHeight="1">
      <c r="A20" s="127" t="s">
        <v>27</v>
      </c>
      <c r="B20" s="70" t="s">
        <v>72</v>
      </c>
      <c r="C20" s="78" t="s">
        <v>27</v>
      </c>
      <c r="D20" s="128" t="s">
        <v>73</v>
      </c>
      <c r="E20" s="129" t="s">
        <v>68</v>
      </c>
      <c r="F20" s="57">
        <f t="shared" si="0"/>
        <v>0</v>
      </c>
      <c r="G20" s="57">
        <v>0</v>
      </c>
      <c r="H20" s="57">
        <v>0</v>
      </c>
      <c r="I20" s="57">
        <v>0</v>
      </c>
    </row>
    <row r="21" spans="1:9" ht="15" customHeight="1">
      <c r="A21" s="127" t="s">
        <v>27</v>
      </c>
      <c r="B21" s="70" t="s">
        <v>75</v>
      </c>
      <c r="C21" s="78" t="s">
        <v>27</v>
      </c>
      <c r="D21" s="128" t="s">
        <v>76</v>
      </c>
      <c r="E21" s="129" t="s">
        <v>71</v>
      </c>
      <c r="F21" s="57">
        <f t="shared" si="0"/>
        <v>0</v>
      </c>
      <c r="G21" s="57">
        <v>0</v>
      </c>
      <c r="H21" s="57">
        <v>0</v>
      </c>
      <c r="I21" s="57">
        <v>0</v>
      </c>
    </row>
    <row r="22" spans="1:9" ht="15" customHeight="1">
      <c r="A22" s="127" t="s">
        <v>27</v>
      </c>
      <c r="B22" s="70" t="s">
        <v>78</v>
      </c>
      <c r="C22" s="78" t="s">
        <v>27</v>
      </c>
      <c r="D22" s="128" t="s">
        <v>79</v>
      </c>
      <c r="E22" s="129" t="s">
        <v>74</v>
      </c>
      <c r="F22" s="57">
        <f t="shared" si="0"/>
        <v>0</v>
      </c>
      <c r="G22" s="57">
        <v>0</v>
      </c>
      <c r="H22" s="57">
        <v>0</v>
      </c>
      <c r="I22" s="57">
        <v>0</v>
      </c>
    </row>
    <row r="23" spans="1:9" ht="15" customHeight="1">
      <c r="A23" s="127" t="s">
        <v>27</v>
      </c>
      <c r="B23" s="70" t="s">
        <v>81</v>
      </c>
      <c r="C23" s="78" t="s">
        <v>27</v>
      </c>
      <c r="D23" s="128" t="s">
        <v>82</v>
      </c>
      <c r="E23" s="129" t="s">
        <v>77</v>
      </c>
      <c r="F23" s="57">
        <f t="shared" si="0"/>
        <v>0</v>
      </c>
      <c r="G23" s="57">
        <v>0</v>
      </c>
      <c r="H23" s="57">
        <v>0</v>
      </c>
      <c r="I23" s="57">
        <v>0</v>
      </c>
    </row>
    <row r="24" spans="1:9" ht="15" customHeight="1">
      <c r="A24" s="127" t="s">
        <v>27</v>
      </c>
      <c r="B24" s="70" t="s">
        <v>84</v>
      </c>
      <c r="C24" s="78" t="s">
        <v>27</v>
      </c>
      <c r="D24" s="128" t="s">
        <v>85</v>
      </c>
      <c r="E24" s="129" t="s">
        <v>80</v>
      </c>
      <c r="F24" s="57">
        <f t="shared" si="0"/>
        <v>0</v>
      </c>
      <c r="G24" s="57">
        <v>0</v>
      </c>
      <c r="H24" s="57">
        <v>0</v>
      </c>
      <c r="I24" s="57">
        <v>0</v>
      </c>
    </row>
    <row r="25" spans="1:9" ht="15" customHeight="1">
      <c r="A25" s="127" t="s">
        <v>27</v>
      </c>
      <c r="B25" s="70" t="s">
        <v>87</v>
      </c>
      <c r="C25" s="78" t="s">
        <v>27</v>
      </c>
      <c r="D25" s="128" t="s">
        <v>88</v>
      </c>
      <c r="E25" s="129" t="s">
        <v>83</v>
      </c>
      <c r="F25" s="57">
        <f t="shared" si="0"/>
        <v>0</v>
      </c>
      <c r="G25" s="57">
        <v>0</v>
      </c>
      <c r="H25" s="57">
        <v>0</v>
      </c>
      <c r="I25" s="57">
        <v>0</v>
      </c>
    </row>
    <row r="26" spans="1:9" ht="15" customHeight="1">
      <c r="A26" s="127" t="s">
        <v>27</v>
      </c>
      <c r="B26" s="70" t="s">
        <v>90</v>
      </c>
      <c r="C26" s="78" t="s">
        <v>27</v>
      </c>
      <c r="D26" s="128" t="s">
        <v>91</v>
      </c>
      <c r="E26" s="129" t="s">
        <v>86</v>
      </c>
      <c r="F26" s="57">
        <f t="shared" si="0"/>
        <v>1237.62</v>
      </c>
      <c r="G26" s="57">
        <v>1237.62</v>
      </c>
      <c r="H26" s="57">
        <v>0</v>
      </c>
      <c r="I26" s="57">
        <v>0</v>
      </c>
    </row>
    <row r="27" spans="1:9" ht="15" customHeight="1">
      <c r="A27" s="127" t="s">
        <v>27</v>
      </c>
      <c r="B27" s="70" t="s">
        <v>93</v>
      </c>
      <c r="C27" s="78" t="s">
        <v>27</v>
      </c>
      <c r="D27" s="128" t="s">
        <v>94</v>
      </c>
      <c r="E27" s="129" t="s">
        <v>89</v>
      </c>
      <c r="F27" s="57">
        <f t="shared" si="0"/>
        <v>0</v>
      </c>
      <c r="G27" s="57">
        <v>0</v>
      </c>
      <c r="H27" s="57">
        <v>0</v>
      </c>
      <c r="I27" s="57">
        <v>0</v>
      </c>
    </row>
    <row r="28" spans="1:9" ht="15" customHeight="1">
      <c r="A28" s="127" t="s">
        <v>27</v>
      </c>
      <c r="B28" s="70" t="s">
        <v>96</v>
      </c>
      <c r="C28" s="78" t="s">
        <v>27</v>
      </c>
      <c r="D28" s="128" t="s">
        <v>97</v>
      </c>
      <c r="E28" s="129" t="s">
        <v>92</v>
      </c>
      <c r="F28" s="57">
        <f t="shared" si="0"/>
        <v>32.79</v>
      </c>
      <c r="G28" s="57">
        <v>0</v>
      </c>
      <c r="H28" s="57">
        <v>32.79</v>
      </c>
      <c r="I28" s="57">
        <v>0</v>
      </c>
    </row>
    <row r="29" spans="1:9" ht="15" customHeight="1">
      <c r="A29" s="127" t="s">
        <v>27</v>
      </c>
      <c r="B29" s="70" t="s">
        <v>99</v>
      </c>
      <c r="C29" s="78" t="s">
        <v>27</v>
      </c>
      <c r="D29" s="128" t="s">
        <v>100</v>
      </c>
      <c r="E29" s="129" t="s">
        <v>95</v>
      </c>
      <c r="F29" s="57">
        <f t="shared" si="0"/>
        <v>0</v>
      </c>
      <c r="G29" s="57">
        <v>0</v>
      </c>
      <c r="H29" s="57">
        <v>0</v>
      </c>
      <c r="I29" s="57">
        <v>0</v>
      </c>
    </row>
    <row r="30" spans="1:9" ht="15" customHeight="1">
      <c r="A30" s="127" t="s">
        <v>27</v>
      </c>
      <c r="B30" s="70" t="s">
        <v>102</v>
      </c>
      <c r="C30" s="78" t="s">
        <v>27</v>
      </c>
      <c r="D30" s="128" t="s">
        <v>103</v>
      </c>
      <c r="E30" s="129" t="s">
        <v>98</v>
      </c>
      <c r="F30" s="57">
        <f t="shared" si="0"/>
        <v>0</v>
      </c>
      <c r="G30" s="57">
        <v>0</v>
      </c>
      <c r="H30" s="57">
        <v>0</v>
      </c>
      <c r="I30" s="57">
        <v>0</v>
      </c>
    </row>
    <row r="31" spans="1:9" ht="15" customHeight="1">
      <c r="A31" s="69" t="s">
        <v>105</v>
      </c>
      <c r="B31" s="70" t="s">
        <v>106</v>
      </c>
      <c r="C31" s="57">
        <f>C8+C9</f>
        <v>24126.02</v>
      </c>
      <c r="D31" s="130" t="s">
        <v>107</v>
      </c>
      <c r="E31" s="129" t="s">
        <v>101</v>
      </c>
      <c r="F31" s="57">
        <f t="shared" si="0"/>
        <v>24350.42</v>
      </c>
      <c r="G31" s="57">
        <f>SUM(G8:G30)</f>
        <v>24178.629999999997</v>
      </c>
      <c r="H31" s="57">
        <f>SUM(H8:H30)</f>
        <v>171.79</v>
      </c>
      <c r="I31" s="57">
        <v>0</v>
      </c>
    </row>
    <row r="32" spans="1:9" ht="15" customHeight="1">
      <c r="A32" s="127" t="s">
        <v>250</v>
      </c>
      <c r="B32" s="70" t="s">
        <v>110</v>
      </c>
      <c r="C32" s="57">
        <v>2836.12</v>
      </c>
      <c r="D32" s="131" t="s">
        <v>251</v>
      </c>
      <c r="E32" s="129" t="s">
        <v>104</v>
      </c>
      <c r="F32" s="57">
        <f t="shared" si="0"/>
        <v>2611.72</v>
      </c>
      <c r="G32" s="57">
        <v>2594.04</v>
      </c>
      <c r="H32" s="57">
        <v>17.68</v>
      </c>
      <c r="I32" s="57">
        <v>0</v>
      </c>
    </row>
    <row r="33" spans="1:9" ht="15" customHeight="1">
      <c r="A33" s="127" t="s">
        <v>252</v>
      </c>
      <c r="B33" s="70" t="s">
        <v>114</v>
      </c>
      <c r="C33" s="57">
        <v>2807.65</v>
      </c>
      <c r="D33" s="131" t="s">
        <v>27</v>
      </c>
      <c r="E33" s="129" t="s">
        <v>108</v>
      </c>
      <c r="F33" s="57"/>
      <c r="G33" s="78" t="s">
        <v>27</v>
      </c>
      <c r="H33" s="78" t="s">
        <v>27</v>
      </c>
      <c r="I33" s="78" t="s">
        <v>27</v>
      </c>
    </row>
    <row r="34" spans="1:9" ht="15" customHeight="1">
      <c r="A34" s="127" t="s">
        <v>253</v>
      </c>
      <c r="B34" s="70" t="s">
        <v>117</v>
      </c>
      <c r="C34" s="57">
        <v>28.47</v>
      </c>
      <c r="D34" s="131" t="s">
        <v>27</v>
      </c>
      <c r="E34" s="129" t="s">
        <v>112</v>
      </c>
      <c r="F34" s="57"/>
      <c r="G34" s="78" t="s">
        <v>27</v>
      </c>
      <c r="H34" s="78" t="s">
        <v>27</v>
      </c>
      <c r="I34" s="78" t="s">
        <v>27</v>
      </c>
    </row>
    <row r="35" spans="1:9" ht="15" customHeight="1">
      <c r="A35" s="127" t="s">
        <v>27</v>
      </c>
      <c r="B35" s="70" t="s">
        <v>120</v>
      </c>
      <c r="C35" s="78" t="s">
        <v>27</v>
      </c>
      <c r="D35" s="131" t="s">
        <v>27</v>
      </c>
      <c r="E35" s="129" t="s">
        <v>116</v>
      </c>
      <c r="F35" s="57"/>
      <c r="G35" s="78" t="s">
        <v>27</v>
      </c>
      <c r="H35" s="78" t="s">
        <v>27</v>
      </c>
      <c r="I35" s="78" t="s">
        <v>27</v>
      </c>
    </row>
    <row r="36" spans="1:9" ht="15" customHeight="1">
      <c r="A36" s="69" t="s">
        <v>126</v>
      </c>
      <c r="B36" s="70" t="s">
        <v>122</v>
      </c>
      <c r="C36" s="57">
        <v>26962.14</v>
      </c>
      <c r="D36" s="130" t="s">
        <v>126</v>
      </c>
      <c r="E36" s="129" t="s">
        <v>119</v>
      </c>
      <c r="F36" s="57">
        <f>F31+F32</f>
        <v>26962.14</v>
      </c>
      <c r="G36" s="57">
        <f>G31+G32</f>
        <v>26772.67</v>
      </c>
      <c r="H36" s="57">
        <f>H31+H32</f>
        <v>189.47</v>
      </c>
      <c r="I36" s="57">
        <v>0</v>
      </c>
    </row>
    <row r="37" spans="1:9" ht="30.75" customHeight="1">
      <c r="A37" s="73" t="s">
        <v>254</v>
      </c>
      <c r="B37" s="73" t="s">
        <v>27</v>
      </c>
      <c r="C37" s="73" t="s">
        <v>27</v>
      </c>
      <c r="D37" s="73" t="s">
        <v>27</v>
      </c>
      <c r="E37" s="73" t="s">
        <v>27</v>
      </c>
      <c r="F37" s="73" t="s">
        <v>27</v>
      </c>
      <c r="G37" s="73" t="s">
        <v>27</v>
      </c>
      <c r="H37" s="73" t="s">
        <v>27</v>
      </c>
      <c r="I37" s="73" t="s">
        <v>27</v>
      </c>
    </row>
  </sheetData>
  <sheetProtection/>
  <mergeCells count="12">
    <mergeCell ref="A4:C4"/>
    <mergeCell ref="D4:I4"/>
    <mergeCell ref="A37:I37"/>
    <mergeCell ref="A5:A6"/>
    <mergeCell ref="B5:B6"/>
    <mergeCell ref="C5:C6"/>
    <mergeCell ref="D5:D6"/>
    <mergeCell ref="E5:E6"/>
    <mergeCell ref="F5:F6"/>
    <mergeCell ref="G5:G6"/>
    <mergeCell ref="H5:H6"/>
    <mergeCell ref="I5:I6"/>
  </mergeCells>
  <printOptions horizontalCentered="1"/>
  <pageMargins left="0.16" right="0.16" top="0.21" bottom="0.21" header="0.3" footer="0.3"/>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O101"/>
  <sheetViews>
    <sheetView showZeros="0" workbookViewId="0" topLeftCell="A1">
      <selection activeCell="G6" sqref="G6"/>
    </sheetView>
  </sheetViews>
  <sheetFormatPr defaultColWidth="9.140625" defaultRowHeight="12.75"/>
  <cols>
    <col min="1" max="3" width="3.57421875" style="110" customWidth="1"/>
    <col min="4" max="4" width="28.7109375" style="110" customWidth="1"/>
    <col min="5" max="5" width="5.28125" style="110" customWidth="1"/>
    <col min="6" max="7" width="17.140625" style="110" customWidth="1"/>
    <col min="8" max="8" width="17.140625" style="46" customWidth="1"/>
    <col min="9" max="9" width="17.140625" style="110" customWidth="1"/>
    <col min="10" max="15" width="13.421875" style="110" customWidth="1"/>
    <col min="16" max="16" width="9.7109375" style="110" bestFit="1" customWidth="1"/>
    <col min="17" max="16384" width="9.140625" style="110" customWidth="1"/>
  </cols>
  <sheetData>
    <row r="1" ht="27">
      <c r="I1" s="118" t="s">
        <v>255</v>
      </c>
    </row>
    <row r="2" spans="8:15" s="7" customFormat="1" ht="9.75" customHeight="1">
      <c r="H2" s="47"/>
      <c r="O2" s="119" t="s">
        <v>256</v>
      </c>
    </row>
    <row r="3" spans="1:15" s="7" customFormat="1" ht="9.75" customHeight="1">
      <c r="A3" s="47" t="s">
        <v>257</v>
      </c>
      <c r="B3" s="47"/>
      <c r="C3" s="47"/>
      <c r="D3" s="47"/>
      <c r="E3" s="47"/>
      <c r="F3" s="47"/>
      <c r="G3" s="47"/>
      <c r="H3" s="47"/>
      <c r="I3" s="49" t="s">
        <v>19</v>
      </c>
      <c r="J3" s="47"/>
      <c r="K3" s="47"/>
      <c r="L3" s="47"/>
      <c r="M3" s="47"/>
      <c r="N3" s="47"/>
      <c r="O3" s="62" t="s">
        <v>20</v>
      </c>
    </row>
    <row r="4" spans="1:15" s="7" customFormat="1" ht="24" customHeight="1">
      <c r="A4" s="50" t="s">
        <v>258</v>
      </c>
      <c r="B4" s="51" t="s">
        <v>27</v>
      </c>
      <c r="C4" s="51" t="s">
        <v>27</v>
      </c>
      <c r="D4" s="111" t="s">
        <v>133</v>
      </c>
      <c r="E4" s="111" t="s">
        <v>24</v>
      </c>
      <c r="F4" s="111" t="s">
        <v>147</v>
      </c>
      <c r="G4" s="51" t="s">
        <v>245</v>
      </c>
      <c r="H4" s="51" t="s">
        <v>231</v>
      </c>
      <c r="I4" s="51" t="s">
        <v>232</v>
      </c>
      <c r="J4" s="51" t="s">
        <v>246</v>
      </c>
      <c r="K4" s="51" t="s">
        <v>234</v>
      </c>
      <c r="L4" s="51" t="s">
        <v>235</v>
      </c>
      <c r="M4" s="51" t="s">
        <v>247</v>
      </c>
      <c r="N4" s="51" t="s">
        <v>27</v>
      </c>
      <c r="O4" s="51" t="s">
        <v>27</v>
      </c>
    </row>
    <row r="5" spans="1:15" s="7" customFormat="1" ht="22.5" customHeight="1">
      <c r="A5" s="52" t="s">
        <v>27</v>
      </c>
      <c r="B5" s="53" t="s">
        <v>27</v>
      </c>
      <c r="C5" s="53" t="s">
        <v>27</v>
      </c>
      <c r="D5" s="80" t="s">
        <v>27</v>
      </c>
      <c r="E5" s="80" t="s">
        <v>27</v>
      </c>
      <c r="F5" s="80" t="s">
        <v>27</v>
      </c>
      <c r="G5" s="112" t="s">
        <v>143</v>
      </c>
      <c r="H5" s="112" t="s">
        <v>231</v>
      </c>
      <c r="I5" s="112" t="s">
        <v>232</v>
      </c>
      <c r="J5" s="112" t="s">
        <v>143</v>
      </c>
      <c r="K5" s="112" t="s">
        <v>231</v>
      </c>
      <c r="L5" s="112" t="s">
        <v>232</v>
      </c>
      <c r="M5" s="112" t="s">
        <v>143</v>
      </c>
      <c r="N5" s="112" t="s">
        <v>231</v>
      </c>
      <c r="O5" s="53" t="s">
        <v>232</v>
      </c>
    </row>
    <row r="6" spans="1:15" ht="15" customHeight="1">
      <c r="A6" s="113" t="s">
        <v>27</v>
      </c>
      <c r="B6" s="114" t="s">
        <v>27</v>
      </c>
      <c r="C6" s="114" t="s">
        <v>27</v>
      </c>
      <c r="D6" s="80" t="s">
        <v>147</v>
      </c>
      <c r="E6" s="115" t="s">
        <v>28</v>
      </c>
      <c r="F6" s="54">
        <f>G6+J6+M6</f>
        <v>24350.420000000002</v>
      </c>
      <c r="G6" s="54">
        <f>H6+I6</f>
        <v>24178.63</v>
      </c>
      <c r="H6" s="54">
        <f>H7+H17+H45+H62+H81+H97</f>
        <v>19795.91</v>
      </c>
      <c r="I6" s="54">
        <f>I7+I17+I45+I62+I81+I97+I70</f>
        <v>4382.72</v>
      </c>
      <c r="J6" s="54">
        <f>K6+L6</f>
        <v>171.79</v>
      </c>
      <c r="K6" s="54">
        <v>0</v>
      </c>
      <c r="L6" s="54">
        <f>L7+L17+L45+L62+L81+L97</f>
        <v>171.79</v>
      </c>
      <c r="M6" s="120">
        <v>0</v>
      </c>
      <c r="N6" s="120">
        <v>0</v>
      </c>
      <c r="O6" s="120">
        <v>0</v>
      </c>
    </row>
    <row r="7" spans="1:15" ht="16.5" customHeight="1">
      <c r="A7" s="76" t="s">
        <v>259</v>
      </c>
      <c r="B7" s="77" t="s">
        <v>27</v>
      </c>
      <c r="C7" s="77" t="s">
        <v>27</v>
      </c>
      <c r="D7" s="77" t="s">
        <v>260</v>
      </c>
      <c r="E7" s="80" t="s">
        <v>29</v>
      </c>
      <c r="F7" s="54">
        <f>G7+J7+M7</f>
        <v>16063.630000000003</v>
      </c>
      <c r="G7" s="54">
        <f>H7+I7</f>
        <v>16063.630000000003</v>
      </c>
      <c r="H7" s="54">
        <f>SUM(H8:H16)</f>
        <v>15866.180000000002</v>
      </c>
      <c r="I7" s="54">
        <f>SUM(I8:I16)</f>
        <v>197.45</v>
      </c>
      <c r="J7" s="54">
        <v>0</v>
      </c>
      <c r="K7" s="54">
        <v>0</v>
      </c>
      <c r="L7" s="54">
        <v>0</v>
      </c>
      <c r="M7" s="120">
        <v>0</v>
      </c>
      <c r="N7" s="120">
        <v>0</v>
      </c>
      <c r="O7" s="120">
        <v>0</v>
      </c>
    </row>
    <row r="8" spans="1:15" ht="16.5" customHeight="1">
      <c r="A8" s="116" t="s">
        <v>261</v>
      </c>
      <c r="B8" s="117" t="s">
        <v>27</v>
      </c>
      <c r="C8" s="117" t="s">
        <v>27</v>
      </c>
      <c r="D8" s="117" t="s">
        <v>262</v>
      </c>
      <c r="E8" s="115" t="s">
        <v>37</v>
      </c>
      <c r="F8" s="57">
        <f>G8+J8+M8</f>
        <v>6268.61</v>
      </c>
      <c r="G8" s="57">
        <f>H8+I8</f>
        <v>6268.61</v>
      </c>
      <c r="H8" s="57">
        <v>6268.61</v>
      </c>
      <c r="I8" s="57">
        <v>0</v>
      </c>
      <c r="J8" s="57">
        <v>0</v>
      </c>
      <c r="K8" s="57">
        <v>0</v>
      </c>
      <c r="L8" s="57">
        <v>0</v>
      </c>
      <c r="M8" s="121">
        <v>0</v>
      </c>
      <c r="N8" s="121">
        <v>0</v>
      </c>
      <c r="O8" s="121">
        <v>0</v>
      </c>
    </row>
    <row r="9" spans="1:15" ht="16.5" customHeight="1">
      <c r="A9" s="116" t="s">
        <v>263</v>
      </c>
      <c r="B9" s="117" t="s">
        <v>27</v>
      </c>
      <c r="C9" s="117" t="s">
        <v>27</v>
      </c>
      <c r="D9" s="117" t="s">
        <v>264</v>
      </c>
      <c r="E9" s="115" t="s">
        <v>41</v>
      </c>
      <c r="F9" s="57">
        <f aca="true" t="shared" si="0" ref="F9:F16">G9+J9+M9</f>
        <v>416.2</v>
      </c>
      <c r="G9" s="57">
        <f aca="true" t="shared" si="1" ref="G9:G18">H9+I9</f>
        <v>416.2</v>
      </c>
      <c r="H9" s="57">
        <v>416.2</v>
      </c>
      <c r="I9" s="57">
        <v>0</v>
      </c>
      <c r="J9" s="57">
        <v>0</v>
      </c>
      <c r="K9" s="57">
        <v>0</v>
      </c>
      <c r="L9" s="57">
        <v>0</v>
      </c>
      <c r="M9" s="121">
        <v>0</v>
      </c>
      <c r="N9" s="121">
        <v>0</v>
      </c>
      <c r="O9" s="121">
        <v>0</v>
      </c>
    </row>
    <row r="10" spans="1:15" ht="16.5" customHeight="1">
      <c r="A10" s="116" t="s">
        <v>265</v>
      </c>
      <c r="B10" s="117" t="s">
        <v>27</v>
      </c>
      <c r="C10" s="117" t="s">
        <v>27</v>
      </c>
      <c r="D10" s="117" t="s">
        <v>266</v>
      </c>
      <c r="E10" s="115" t="s">
        <v>45</v>
      </c>
      <c r="F10" s="57">
        <f t="shared" si="0"/>
        <v>0.67</v>
      </c>
      <c r="G10" s="57">
        <f t="shared" si="1"/>
        <v>0.67</v>
      </c>
      <c r="H10" s="57">
        <v>0.67</v>
      </c>
      <c r="I10" s="57">
        <v>0</v>
      </c>
      <c r="J10" s="57">
        <v>0</v>
      </c>
      <c r="K10" s="57">
        <v>0</v>
      </c>
      <c r="L10" s="57">
        <v>0</v>
      </c>
      <c r="M10" s="121">
        <v>0</v>
      </c>
      <c r="N10" s="121">
        <v>0</v>
      </c>
      <c r="O10" s="121">
        <v>0</v>
      </c>
    </row>
    <row r="11" spans="1:15" ht="16.5" customHeight="1">
      <c r="A11" s="116" t="s">
        <v>267</v>
      </c>
      <c r="B11" s="117" t="s">
        <v>27</v>
      </c>
      <c r="C11" s="117" t="s">
        <v>27</v>
      </c>
      <c r="D11" s="117" t="s">
        <v>268</v>
      </c>
      <c r="E11" s="115" t="s">
        <v>49</v>
      </c>
      <c r="F11" s="57">
        <f t="shared" si="0"/>
        <v>954.79</v>
      </c>
      <c r="G11" s="57">
        <f t="shared" si="1"/>
        <v>954.79</v>
      </c>
      <c r="H11" s="57">
        <v>954.79</v>
      </c>
      <c r="I11" s="57">
        <v>0</v>
      </c>
      <c r="J11" s="57">
        <v>0</v>
      </c>
      <c r="K11" s="57">
        <v>0</v>
      </c>
      <c r="L11" s="57">
        <v>0</v>
      </c>
      <c r="M11" s="121">
        <v>0</v>
      </c>
      <c r="N11" s="121">
        <v>0</v>
      </c>
      <c r="O11" s="121">
        <v>0</v>
      </c>
    </row>
    <row r="12" spans="1:15" ht="16.5" customHeight="1">
      <c r="A12" s="116" t="s">
        <v>269</v>
      </c>
      <c r="B12" s="117" t="s">
        <v>27</v>
      </c>
      <c r="C12" s="117" t="s">
        <v>27</v>
      </c>
      <c r="D12" s="117" t="s">
        <v>270</v>
      </c>
      <c r="E12" s="115" t="s">
        <v>53</v>
      </c>
      <c r="F12" s="57">
        <f t="shared" si="0"/>
        <v>0</v>
      </c>
      <c r="G12" s="57">
        <f t="shared" si="1"/>
        <v>0</v>
      </c>
      <c r="H12" s="57">
        <v>0</v>
      </c>
      <c r="I12" s="57">
        <v>0</v>
      </c>
      <c r="J12" s="57">
        <v>0</v>
      </c>
      <c r="K12" s="57">
        <v>0</v>
      </c>
      <c r="L12" s="57">
        <v>0</v>
      </c>
      <c r="M12" s="121">
        <v>0</v>
      </c>
      <c r="N12" s="121">
        <v>0</v>
      </c>
      <c r="O12" s="121">
        <v>0</v>
      </c>
    </row>
    <row r="13" spans="1:15" ht="16.5" customHeight="1">
      <c r="A13" s="116" t="s">
        <v>271</v>
      </c>
      <c r="B13" s="117" t="s">
        <v>27</v>
      </c>
      <c r="C13" s="117" t="s">
        <v>27</v>
      </c>
      <c r="D13" s="117" t="s">
        <v>272</v>
      </c>
      <c r="E13" s="115" t="s">
        <v>57</v>
      </c>
      <c r="F13" s="57">
        <f t="shared" si="0"/>
        <v>5341.02</v>
      </c>
      <c r="G13" s="57">
        <f t="shared" si="1"/>
        <v>5341.02</v>
      </c>
      <c r="H13" s="57">
        <v>5284.02</v>
      </c>
      <c r="I13" s="57">
        <v>57</v>
      </c>
      <c r="J13" s="57">
        <v>0</v>
      </c>
      <c r="K13" s="57">
        <v>0</v>
      </c>
      <c r="L13" s="57">
        <v>0</v>
      </c>
      <c r="M13" s="121">
        <v>0</v>
      </c>
      <c r="N13" s="121">
        <v>0</v>
      </c>
      <c r="O13" s="121">
        <v>0</v>
      </c>
    </row>
    <row r="14" spans="1:15" ht="16.5" customHeight="1">
      <c r="A14" s="116" t="s">
        <v>273</v>
      </c>
      <c r="B14" s="117" t="s">
        <v>27</v>
      </c>
      <c r="C14" s="117" t="s">
        <v>27</v>
      </c>
      <c r="D14" s="117" t="s">
        <v>274</v>
      </c>
      <c r="E14" s="115" t="s">
        <v>60</v>
      </c>
      <c r="F14" s="57">
        <f t="shared" si="0"/>
        <v>1939.76</v>
      </c>
      <c r="G14" s="57">
        <f t="shared" si="1"/>
        <v>1939.76</v>
      </c>
      <c r="H14" s="57">
        <v>1939.76</v>
      </c>
      <c r="I14" s="57">
        <v>0</v>
      </c>
      <c r="J14" s="57">
        <v>0</v>
      </c>
      <c r="K14" s="57">
        <v>0</v>
      </c>
      <c r="L14" s="57">
        <v>0</v>
      </c>
      <c r="M14" s="121">
        <v>0</v>
      </c>
      <c r="N14" s="121">
        <v>0</v>
      </c>
      <c r="O14" s="121">
        <v>0</v>
      </c>
    </row>
    <row r="15" spans="1:15" ht="16.5" customHeight="1">
      <c r="A15" s="116" t="s">
        <v>275</v>
      </c>
      <c r="B15" s="117" t="s">
        <v>27</v>
      </c>
      <c r="C15" s="117" t="s">
        <v>27</v>
      </c>
      <c r="D15" s="117" t="s">
        <v>276</v>
      </c>
      <c r="E15" s="115" t="s">
        <v>63</v>
      </c>
      <c r="F15" s="57">
        <f t="shared" si="0"/>
        <v>797.68</v>
      </c>
      <c r="G15" s="57">
        <f t="shared" si="1"/>
        <v>797.68</v>
      </c>
      <c r="H15" s="57">
        <v>797.68</v>
      </c>
      <c r="I15" s="57">
        <v>0</v>
      </c>
      <c r="J15" s="57">
        <v>0</v>
      </c>
      <c r="K15" s="57">
        <v>0</v>
      </c>
      <c r="L15" s="57">
        <v>0</v>
      </c>
      <c r="M15" s="121">
        <v>0</v>
      </c>
      <c r="N15" s="121">
        <v>0</v>
      </c>
      <c r="O15" s="121">
        <v>0</v>
      </c>
    </row>
    <row r="16" spans="1:15" ht="16.5" customHeight="1">
      <c r="A16" s="116" t="s">
        <v>277</v>
      </c>
      <c r="B16" s="117" t="s">
        <v>27</v>
      </c>
      <c r="C16" s="117" t="s">
        <v>27</v>
      </c>
      <c r="D16" s="117" t="s">
        <v>278</v>
      </c>
      <c r="E16" s="115" t="s">
        <v>66</v>
      </c>
      <c r="F16" s="57">
        <f t="shared" si="0"/>
        <v>344.9</v>
      </c>
      <c r="G16" s="57">
        <f t="shared" si="1"/>
        <v>344.9</v>
      </c>
      <c r="H16" s="57">
        <v>204.45</v>
      </c>
      <c r="I16" s="57">
        <v>140.45</v>
      </c>
      <c r="J16" s="57">
        <v>0</v>
      </c>
      <c r="K16" s="57">
        <v>0</v>
      </c>
      <c r="L16" s="57">
        <v>0</v>
      </c>
      <c r="M16" s="121">
        <v>0</v>
      </c>
      <c r="N16" s="121">
        <v>0</v>
      </c>
      <c r="O16" s="121">
        <v>0</v>
      </c>
    </row>
    <row r="17" spans="1:15" ht="16.5" customHeight="1">
      <c r="A17" s="76" t="s">
        <v>279</v>
      </c>
      <c r="B17" s="77" t="s">
        <v>27</v>
      </c>
      <c r="C17" s="77" t="s">
        <v>27</v>
      </c>
      <c r="D17" s="77" t="s">
        <v>280</v>
      </c>
      <c r="E17" s="80" t="s">
        <v>69</v>
      </c>
      <c r="F17" s="54">
        <v>2369.84</v>
      </c>
      <c r="G17" s="54">
        <f t="shared" si="1"/>
        <v>2347.99</v>
      </c>
      <c r="H17" s="54">
        <f>SUM(H18:H44)</f>
        <v>1783.92</v>
      </c>
      <c r="I17" s="54">
        <f>SUM(I18:I44)</f>
        <v>564.0699999999999</v>
      </c>
      <c r="J17" s="54">
        <v>21.84</v>
      </c>
      <c r="K17" s="54">
        <v>0</v>
      </c>
      <c r="L17" s="54">
        <v>21.84</v>
      </c>
      <c r="M17" s="120">
        <v>0</v>
      </c>
      <c r="N17" s="120">
        <v>0</v>
      </c>
      <c r="O17" s="120">
        <v>0</v>
      </c>
    </row>
    <row r="18" spans="1:15" ht="16.5" customHeight="1">
      <c r="A18" s="116" t="s">
        <v>281</v>
      </c>
      <c r="B18" s="117" t="s">
        <v>27</v>
      </c>
      <c r="C18" s="117" t="s">
        <v>27</v>
      </c>
      <c r="D18" s="117" t="s">
        <v>282</v>
      </c>
      <c r="E18" s="115" t="s">
        <v>72</v>
      </c>
      <c r="F18" s="57">
        <f>G18+J18+M18</f>
        <v>283.40000000000003</v>
      </c>
      <c r="G18" s="57">
        <f t="shared" si="1"/>
        <v>277.16</v>
      </c>
      <c r="H18" s="57">
        <v>226.99</v>
      </c>
      <c r="I18" s="57">
        <v>50.17</v>
      </c>
      <c r="J18" s="57">
        <v>6.24</v>
      </c>
      <c r="K18" s="57">
        <v>0</v>
      </c>
      <c r="L18" s="57">
        <v>6.24</v>
      </c>
      <c r="M18" s="121">
        <v>0</v>
      </c>
      <c r="N18" s="121">
        <v>0</v>
      </c>
      <c r="O18" s="121">
        <v>0</v>
      </c>
    </row>
    <row r="19" spans="1:15" ht="16.5" customHeight="1">
      <c r="A19" s="116" t="s">
        <v>283</v>
      </c>
      <c r="B19" s="117" t="s">
        <v>27</v>
      </c>
      <c r="C19" s="117" t="s">
        <v>27</v>
      </c>
      <c r="D19" s="117" t="s">
        <v>284</v>
      </c>
      <c r="E19" s="115" t="s">
        <v>75</v>
      </c>
      <c r="F19" s="57">
        <f aca="true" t="shared" si="2" ref="F19:F44">G19+J19+M19</f>
        <v>118.86</v>
      </c>
      <c r="G19" s="57">
        <f aca="true" t="shared" si="3" ref="G19:G45">H19+I19</f>
        <v>113.86</v>
      </c>
      <c r="H19" s="57">
        <v>88.8</v>
      </c>
      <c r="I19" s="57">
        <v>25.06</v>
      </c>
      <c r="J19" s="57">
        <v>5</v>
      </c>
      <c r="K19" s="57">
        <v>0</v>
      </c>
      <c r="L19" s="57">
        <v>5</v>
      </c>
      <c r="M19" s="121">
        <v>0</v>
      </c>
      <c r="N19" s="121">
        <v>0</v>
      </c>
      <c r="O19" s="121">
        <v>0</v>
      </c>
    </row>
    <row r="20" spans="1:15" ht="16.5" customHeight="1">
      <c r="A20" s="116" t="s">
        <v>285</v>
      </c>
      <c r="B20" s="117" t="s">
        <v>27</v>
      </c>
      <c r="C20" s="117" t="s">
        <v>27</v>
      </c>
      <c r="D20" s="117" t="s">
        <v>286</v>
      </c>
      <c r="E20" s="115" t="s">
        <v>78</v>
      </c>
      <c r="F20" s="57">
        <f t="shared" si="2"/>
        <v>0.72</v>
      </c>
      <c r="G20" s="57">
        <f t="shared" si="3"/>
        <v>0.72</v>
      </c>
      <c r="H20" s="57">
        <v>0.72</v>
      </c>
      <c r="I20" s="57">
        <v>0</v>
      </c>
      <c r="J20" s="57">
        <v>0</v>
      </c>
      <c r="K20" s="57">
        <v>0</v>
      </c>
      <c r="L20" s="57">
        <v>0</v>
      </c>
      <c r="M20" s="121">
        <v>0</v>
      </c>
      <c r="N20" s="121">
        <v>0</v>
      </c>
      <c r="O20" s="121">
        <v>0</v>
      </c>
    </row>
    <row r="21" spans="1:15" ht="16.5" customHeight="1">
      <c r="A21" s="116" t="s">
        <v>287</v>
      </c>
      <c r="B21" s="117" t="s">
        <v>27</v>
      </c>
      <c r="C21" s="117" t="s">
        <v>27</v>
      </c>
      <c r="D21" s="117" t="s">
        <v>288</v>
      </c>
      <c r="E21" s="115" t="s">
        <v>81</v>
      </c>
      <c r="F21" s="57">
        <f t="shared" si="2"/>
        <v>21.82</v>
      </c>
      <c r="G21" s="57">
        <f t="shared" si="3"/>
        <v>21.82</v>
      </c>
      <c r="H21" s="57">
        <v>1.42</v>
      </c>
      <c r="I21" s="57">
        <v>20.4</v>
      </c>
      <c r="J21" s="57">
        <v>0</v>
      </c>
      <c r="K21" s="57">
        <v>0</v>
      </c>
      <c r="L21" s="57">
        <v>0</v>
      </c>
      <c r="M21" s="121">
        <v>0</v>
      </c>
      <c r="N21" s="121">
        <v>0</v>
      </c>
      <c r="O21" s="121">
        <v>0</v>
      </c>
    </row>
    <row r="22" spans="1:15" ht="16.5" customHeight="1">
      <c r="A22" s="116" t="s">
        <v>289</v>
      </c>
      <c r="B22" s="117" t="s">
        <v>27</v>
      </c>
      <c r="C22" s="117" t="s">
        <v>27</v>
      </c>
      <c r="D22" s="117" t="s">
        <v>290</v>
      </c>
      <c r="E22" s="115" t="s">
        <v>84</v>
      </c>
      <c r="F22" s="57">
        <f t="shared" si="2"/>
        <v>45.54</v>
      </c>
      <c r="G22" s="57">
        <f t="shared" si="3"/>
        <v>45.54</v>
      </c>
      <c r="H22" s="57">
        <v>42.85</v>
      </c>
      <c r="I22" s="57">
        <v>2.69</v>
      </c>
      <c r="J22" s="57">
        <v>0</v>
      </c>
      <c r="K22" s="57">
        <v>0</v>
      </c>
      <c r="L22" s="57">
        <v>0</v>
      </c>
      <c r="M22" s="121">
        <v>0</v>
      </c>
      <c r="N22" s="121">
        <v>0</v>
      </c>
      <c r="O22" s="121">
        <v>0</v>
      </c>
    </row>
    <row r="23" spans="1:15" ht="16.5" customHeight="1">
      <c r="A23" s="116" t="s">
        <v>291</v>
      </c>
      <c r="B23" s="117" t="s">
        <v>27</v>
      </c>
      <c r="C23" s="117" t="s">
        <v>27</v>
      </c>
      <c r="D23" s="117" t="s">
        <v>292</v>
      </c>
      <c r="E23" s="115" t="s">
        <v>87</v>
      </c>
      <c r="F23" s="57">
        <f t="shared" si="2"/>
        <v>74.62</v>
      </c>
      <c r="G23" s="57">
        <f t="shared" si="3"/>
        <v>74.62</v>
      </c>
      <c r="H23" s="57">
        <v>69.76</v>
      </c>
      <c r="I23" s="57">
        <v>4.86</v>
      </c>
      <c r="J23" s="57">
        <v>0</v>
      </c>
      <c r="K23" s="57">
        <v>0</v>
      </c>
      <c r="L23" s="57">
        <v>0</v>
      </c>
      <c r="M23" s="121">
        <v>0</v>
      </c>
      <c r="N23" s="121">
        <v>0</v>
      </c>
      <c r="O23" s="121">
        <v>0</v>
      </c>
    </row>
    <row r="24" spans="1:15" ht="16.5" customHeight="1">
      <c r="A24" s="116" t="s">
        <v>293</v>
      </c>
      <c r="B24" s="117" t="s">
        <v>27</v>
      </c>
      <c r="C24" s="117" t="s">
        <v>27</v>
      </c>
      <c r="D24" s="117" t="s">
        <v>294</v>
      </c>
      <c r="E24" s="115" t="s">
        <v>90</v>
      </c>
      <c r="F24" s="57">
        <f t="shared" si="2"/>
        <v>90.58</v>
      </c>
      <c r="G24" s="57">
        <f t="shared" si="3"/>
        <v>90.58</v>
      </c>
      <c r="H24" s="57">
        <v>72.58</v>
      </c>
      <c r="I24" s="57">
        <v>18</v>
      </c>
      <c r="J24" s="57">
        <v>0</v>
      </c>
      <c r="K24" s="57">
        <v>0</v>
      </c>
      <c r="L24" s="57">
        <v>0</v>
      </c>
      <c r="M24" s="121">
        <v>0</v>
      </c>
      <c r="N24" s="121">
        <v>0</v>
      </c>
      <c r="O24" s="121">
        <v>0</v>
      </c>
    </row>
    <row r="25" spans="1:15" ht="16.5" customHeight="1">
      <c r="A25" s="116" t="s">
        <v>295</v>
      </c>
      <c r="B25" s="117" t="s">
        <v>27</v>
      </c>
      <c r="C25" s="117" t="s">
        <v>27</v>
      </c>
      <c r="D25" s="117" t="s">
        <v>296</v>
      </c>
      <c r="E25" s="115" t="s">
        <v>93</v>
      </c>
      <c r="F25" s="57">
        <f t="shared" si="2"/>
        <v>0</v>
      </c>
      <c r="G25" s="57">
        <f t="shared" si="3"/>
        <v>0</v>
      </c>
      <c r="H25" s="57">
        <v>0</v>
      </c>
      <c r="I25" s="57">
        <v>0</v>
      </c>
      <c r="J25" s="57">
        <v>0</v>
      </c>
      <c r="K25" s="57">
        <v>0</v>
      </c>
      <c r="L25" s="57">
        <v>0</v>
      </c>
      <c r="M25" s="121">
        <v>0</v>
      </c>
      <c r="N25" s="121">
        <v>0</v>
      </c>
      <c r="O25" s="121">
        <v>0</v>
      </c>
    </row>
    <row r="26" spans="1:15" ht="16.5" customHeight="1">
      <c r="A26" s="116" t="s">
        <v>297</v>
      </c>
      <c r="B26" s="117" t="s">
        <v>27</v>
      </c>
      <c r="C26" s="117" t="s">
        <v>27</v>
      </c>
      <c r="D26" s="117" t="s">
        <v>298</v>
      </c>
      <c r="E26" s="115" t="s">
        <v>96</v>
      </c>
      <c r="F26" s="57">
        <f t="shared" si="2"/>
        <v>285.96</v>
      </c>
      <c r="G26" s="57">
        <f t="shared" si="3"/>
        <v>285.51</v>
      </c>
      <c r="H26" s="57">
        <v>266.39</v>
      </c>
      <c r="I26" s="57">
        <v>19.12</v>
      </c>
      <c r="J26" s="57">
        <v>0.45</v>
      </c>
      <c r="K26" s="57">
        <v>0</v>
      </c>
      <c r="L26" s="57">
        <v>0.45</v>
      </c>
      <c r="M26" s="121">
        <v>0</v>
      </c>
      <c r="N26" s="121">
        <v>0</v>
      </c>
      <c r="O26" s="121">
        <v>0</v>
      </c>
    </row>
    <row r="27" spans="1:15" ht="16.5" customHeight="1">
      <c r="A27" s="116" t="s">
        <v>299</v>
      </c>
      <c r="B27" s="117" t="s">
        <v>27</v>
      </c>
      <c r="C27" s="117" t="s">
        <v>27</v>
      </c>
      <c r="D27" s="117" t="s">
        <v>300</v>
      </c>
      <c r="E27" s="115" t="s">
        <v>99</v>
      </c>
      <c r="F27" s="57">
        <f t="shared" si="2"/>
        <v>99.89</v>
      </c>
      <c r="G27" s="57">
        <f t="shared" si="3"/>
        <v>99.89</v>
      </c>
      <c r="H27" s="57">
        <v>78.25</v>
      </c>
      <c r="I27" s="57">
        <v>21.64</v>
      </c>
      <c r="J27" s="57">
        <v>0</v>
      </c>
      <c r="K27" s="57">
        <v>0</v>
      </c>
      <c r="L27" s="57">
        <v>0</v>
      </c>
      <c r="M27" s="121">
        <v>0</v>
      </c>
      <c r="N27" s="121">
        <v>0</v>
      </c>
      <c r="O27" s="121">
        <v>0</v>
      </c>
    </row>
    <row r="28" spans="1:15" ht="16.5" customHeight="1">
      <c r="A28" s="116" t="s">
        <v>301</v>
      </c>
      <c r="B28" s="117" t="s">
        <v>27</v>
      </c>
      <c r="C28" s="117" t="s">
        <v>27</v>
      </c>
      <c r="D28" s="117" t="s">
        <v>302</v>
      </c>
      <c r="E28" s="115" t="s">
        <v>102</v>
      </c>
      <c r="F28" s="57">
        <f t="shared" si="2"/>
        <v>0</v>
      </c>
      <c r="G28" s="57">
        <f t="shared" si="3"/>
        <v>0</v>
      </c>
      <c r="H28" s="57">
        <v>0</v>
      </c>
      <c r="I28" s="57">
        <v>0</v>
      </c>
      <c r="J28" s="57">
        <v>0</v>
      </c>
      <c r="K28" s="57">
        <v>0</v>
      </c>
      <c r="L28" s="57">
        <v>0</v>
      </c>
      <c r="M28" s="121">
        <v>0</v>
      </c>
      <c r="N28" s="121">
        <v>0</v>
      </c>
      <c r="O28" s="121">
        <v>0</v>
      </c>
    </row>
    <row r="29" spans="1:15" ht="16.5" customHeight="1">
      <c r="A29" s="116" t="s">
        <v>303</v>
      </c>
      <c r="B29" s="117" t="s">
        <v>27</v>
      </c>
      <c r="C29" s="117" t="s">
        <v>27</v>
      </c>
      <c r="D29" s="117" t="s">
        <v>304</v>
      </c>
      <c r="E29" s="115" t="s">
        <v>106</v>
      </c>
      <c r="F29" s="57">
        <f t="shared" si="2"/>
        <v>336.59</v>
      </c>
      <c r="G29" s="57">
        <f t="shared" si="3"/>
        <v>329.64</v>
      </c>
      <c r="H29" s="57">
        <v>152.36</v>
      </c>
      <c r="I29" s="57">
        <v>177.28</v>
      </c>
      <c r="J29" s="57">
        <v>6.95</v>
      </c>
      <c r="K29" s="57">
        <v>0</v>
      </c>
      <c r="L29" s="57">
        <v>6.95</v>
      </c>
      <c r="M29" s="121">
        <v>0</v>
      </c>
      <c r="N29" s="121">
        <v>0</v>
      </c>
      <c r="O29" s="121">
        <v>0</v>
      </c>
    </row>
    <row r="30" spans="1:15" ht="16.5" customHeight="1">
      <c r="A30" s="116" t="s">
        <v>305</v>
      </c>
      <c r="B30" s="117" t="s">
        <v>27</v>
      </c>
      <c r="C30" s="117" t="s">
        <v>27</v>
      </c>
      <c r="D30" s="117" t="s">
        <v>306</v>
      </c>
      <c r="E30" s="115" t="s">
        <v>110</v>
      </c>
      <c r="F30" s="57">
        <f t="shared" si="2"/>
        <v>6.880000000000001</v>
      </c>
      <c r="G30" s="57">
        <f t="shared" si="3"/>
        <v>6.880000000000001</v>
      </c>
      <c r="H30" s="57">
        <v>2.1</v>
      </c>
      <c r="I30" s="57">
        <v>4.78</v>
      </c>
      <c r="J30" s="57">
        <v>0</v>
      </c>
      <c r="K30" s="57">
        <v>0</v>
      </c>
      <c r="L30" s="57">
        <v>0</v>
      </c>
      <c r="M30" s="121">
        <v>0</v>
      </c>
      <c r="N30" s="121">
        <v>0</v>
      </c>
      <c r="O30" s="121">
        <v>0</v>
      </c>
    </row>
    <row r="31" spans="1:15" ht="16.5" customHeight="1">
      <c r="A31" s="116" t="s">
        <v>307</v>
      </c>
      <c r="B31" s="117" t="s">
        <v>27</v>
      </c>
      <c r="C31" s="117" t="s">
        <v>27</v>
      </c>
      <c r="D31" s="117" t="s">
        <v>308</v>
      </c>
      <c r="E31" s="115" t="s">
        <v>114</v>
      </c>
      <c r="F31" s="57">
        <f t="shared" si="2"/>
        <v>0.1</v>
      </c>
      <c r="G31" s="57">
        <f t="shared" si="3"/>
        <v>0.1</v>
      </c>
      <c r="H31" s="57">
        <v>0.1</v>
      </c>
      <c r="I31" s="57">
        <v>0</v>
      </c>
      <c r="J31" s="57">
        <v>0</v>
      </c>
      <c r="K31" s="57">
        <v>0</v>
      </c>
      <c r="L31" s="57">
        <v>0</v>
      </c>
      <c r="M31" s="121">
        <v>0</v>
      </c>
      <c r="N31" s="121">
        <v>0</v>
      </c>
      <c r="O31" s="121">
        <v>0</v>
      </c>
    </row>
    <row r="32" spans="1:15" ht="16.5" customHeight="1">
      <c r="A32" s="116" t="s">
        <v>309</v>
      </c>
      <c r="B32" s="117" t="s">
        <v>27</v>
      </c>
      <c r="C32" s="117" t="s">
        <v>27</v>
      </c>
      <c r="D32" s="117" t="s">
        <v>310</v>
      </c>
      <c r="E32" s="115" t="s">
        <v>117</v>
      </c>
      <c r="F32" s="57">
        <f t="shared" si="2"/>
        <v>164.56</v>
      </c>
      <c r="G32" s="57">
        <f t="shared" si="3"/>
        <v>164.56</v>
      </c>
      <c r="H32" s="57">
        <v>82.07</v>
      </c>
      <c r="I32" s="57">
        <v>82.49</v>
      </c>
      <c r="J32" s="57">
        <v>0</v>
      </c>
      <c r="K32" s="57">
        <v>0</v>
      </c>
      <c r="L32" s="57">
        <v>0</v>
      </c>
      <c r="M32" s="121">
        <v>0</v>
      </c>
      <c r="N32" s="121">
        <v>0</v>
      </c>
      <c r="O32" s="121">
        <v>0</v>
      </c>
    </row>
    <row r="33" spans="1:15" ht="16.5" customHeight="1">
      <c r="A33" s="116" t="s">
        <v>311</v>
      </c>
      <c r="B33" s="117" t="s">
        <v>27</v>
      </c>
      <c r="C33" s="117" t="s">
        <v>27</v>
      </c>
      <c r="D33" s="117" t="s">
        <v>312</v>
      </c>
      <c r="E33" s="115" t="s">
        <v>120</v>
      </c>
      <c r="F33" s="57">
        <f t="shared" si="2"/>
        <v>0.85</v>
      </c>
      <c r="G33" s="57">
        <f t="shared" si="3"/>
        <v>0.85</v>
      </c>
      <c r="H33" s="57">
        <v>0.71</v>
      </c>
      <c r="I33" s="57">
        <v>0.14</v>
      </c>
      <c r="J33" s="57">
        <v>0</v>
      </c>
      <c r="K33" s="57">
        <v>0</v>
      </c>
      <c r="L33" s="57">
        <v>0</v>
      </c>
      <c r="M33" s="121">
        <v>0</v>
      </c>
      <c r="N33" s="121">
        <v>0</v>
      </c>
      <c r="O33" s="121">
        <v>0</v>
      </c>
    </row>
    <row r="34" spans="1:15" ht="16.5" customHeight="1">
      <c r="A34" s="116" t="s">
        <v>313</v>
      </c>
      <c r="B34" s="117" t="s">
        <v>27</v>
      </c>
      <c r="C34" s="117" t="s">
        <v>27</v>
      </c>
      <c r="D34" s="117" t="s">
        <v>314</v>
      </c>
      <c r="E34" s="115" t="s">
        <v>122</v>
      </c>
      <c r="F34" s="57">
        <f t="shared" si="2"/>
        <v>47.86000000000001</v>
      </c>
      <c r="G34" s="57">
        <f t="shared" si="3"/>
        <v>47.470000000000006</v>
      </c>
      <c r="H34" s="57">
        <v>39.52</v>
      </c>
      <c r="I34" s="57">
        <v>7.95</v>
      </c>
      <c r="J34" s="57">
        <v>0.39</v>
      </c>
      <c r="K34" s="57">
        <v>0</v>
      </c>
      <c r="L34" s="57">
        <v>0.39</v>
      </c>
      <c r="M34" s="121">
        <v>0</v>
      </c>
      <c r="N34" s="121">
        <v>0</v>
      </c>
      <c r="O34" s="121">
        <v>0</v>
      </c>
    </row>
    <row r="35" spans="1:15" ht="16.5" customHeight="1">
      <c r="A35" s="116" t="s">
        <v>315</v>
      </c>
      <c r="B35" s="117" t="s">
        <v>27</v>
      </c>
      <c r="C35" s="117" t="s">
        <v>27</v>
      </c>
      <c r="D35" s="117" t="s">
        <v>316</v>
      </c>
      <c r="E35" s="115" t="s">
        <v>124</v>
      </c>
      <c r="F35" s="57">
        <f t="shared" si="2"/>
        <v>0</v>
      </c>
      <c r="G35" s="57">
        <f t="shared" si="3"/>
        <v>0</v>
      </c>
      <c r="H35" s="57">
        <v>0</v>
      </c>
      <c r="I35" s="57">
        <v>0</v>
      </c>
      <c r="J35" s="57">
        <v>0</v>
      </c>
      <c r="K35" s="57">
        <v>0</v>
      </c>
      <c r="L35" s="57">
        <v>0</v>
      </c>
      <c r="M35" s="121">
        <v>0</v>
      </c>
      <c r="N35" s="121">
        <v>0</v>
      </c>
      <c r="O35" s="121">
        <v>0</v>
      </c>
    </row>
    <row r="36" spans="1:15" ht="16.5" customHeight="1">
      <c r="A36" s="116" t="s">
        <v>317</v>
      </c>
      <c r="B36" s="117" t="s">
        <v>27</v>
      </c>
      <c r="C36" s="117" t="s">
        <v>27</v>
      </c>
      <c r="D36" s="117" t="s">
        <v>318</v>
      </c>
      <c r="E36" s="115" t="s">
        <v>127</v>
      </c>
      <c r="F36" s="57">
        <f t="shared" si="2"/>
        <v>0</v>
      </c>
      <c r="G36" s="57">
        <f t="shared" si="3"/>
        <v>0</v>
      </c>
      <c r="H36" s="57">
        <v>0</v>
      </c>
      <c r="I36" s="57">
        <v>0</v>
      </c>
      <c r="J36" s="57">
        <v>0</v>
      </c>
      <c r="K36" s="57">
        <v>0</v>
      </c>
      <c r="L36" s="57">
        <v>0</v>
      </c>
      <c r="M36" s="121">
        <v>0</v>
      </c>
      <c r="N36" s="121">
        <v>0</v>
      </c>
      <c r="O36" s="121">
        <v>0</v>
      </c>
    </row>
    <row r="37" spans="1:15" ht="16.5" customHeight="1">
      <c r="A37" s="116" t="s">
        <v>319</v>
      </c>
      <c r="B37" s="117" t="s">
        <v>27</v>
      </c>
      <c r="C37" s="117" t="s">
        <v>27</v>
      </c>
      <c r="D37" s="117" t="s">
        <v>320</v>
      </c>
      <c r="E37" s="115" t="s">
        <v>32</v>
      </c>
      <c r="F37" s="57">
        <f t="shared" si="2"/>
        <v>405.65000000000003</v>
      </c>
      <c r="G37" s="57">
        <f t="shared" si="3"/>
        <v>403.77000000000004</v>
      </c>
      <c r="H37" s="57">
        <v>330.54</v>
      </c>
      <c r="I37" s="57">
        <v>73.23</v>
      </c>
      <c r="J37" s="57">
        <v>1.88</v>
      </c>
      <c r="K37" s="57">
        <v>0</v>
      </c>
      <c r="L37" s="57">
        <v>1.88</v>
      </c>
      <c r="M37" s="121">
        <v>0</v>
      </c>
      <c r="N37" s="121">
        <v>0</v>
      </c>
      <c r="O37" s="121">
        <v>0</v>
      </c>
    </row>
    <row r="38" spans="1:15" ht="16.5" customHeight="1">
      <c r="A38" s="116" t="s">
        <v>321</v>
      </c>
      <c r="B38" s="117" t="s">
        <v>27</v>
      </c>
      <c r="C38" s="117" t="s">
        <v>27</v>
      </c>
      <c r="D38" s="117" t="s">
        <v>322</v>
      </c>
      <c r="E38" s="115" t="s">
        <v>35</v>
      </c>
      <c r="F38" s="57">
        <f t="shared" si="2"/>
        <v>0</v>
      </c>
      <c r="G38" s="57">
        <f t="shared" si="3"/>
        <v>0</v>
      </c>
      <c r="H38" s="57">
        <v>0</v>
      </c>
      <c r="I38" s="57">
        <v>0</v>
      </c>
      <c r="J38" s="57">
        <v>0</v>
      </c>
      <c r="K38" s="57">
        <v>0</v>
      </c>
      <c r="L38" s="57">
        <v>0</v>
      </c>
      <c r="M38" s="121">
        <v>0</v>
      </c>
      <c r="N38" s="121">
        <v>0</v>
      </c>
      <c r="O38" s="121">
        <v>0</v>
      </c>
    </row>
    <row r="39" spans="1:15" ht="16.5" customHeight="1">
      <c r="A39" s="116" t="s">
        <v>323</v>
      </c>
      <c r="B39" s="117" t="s">
        <v>27</v>
      </c>
      <c r="C39" s="117" t="s">
        <v>27</v>
      </c>
      <c r="D39" s="117" t="s">
        <v>324</v>
      </c>
      <c r="E39" s="115" t="s">
        <v>39</v>
      </c>
      <c r="F39" s="57">
        <f t="shared" si="2"/>
        <v>152.18</v>
      </c>
      <c r="G39" s="57">
        <f t="shared" si="3"/>
        <v>152.18</v>
      </c>
      <c r="H39" s="57">
        <v>152.18</v>
      </c>
      <c r="I39" s="57">
        <v>0</v>
      </c>
      <c r="J39" s="57">
        <v>0</v>
      </c>
      <c r="K39" s="57">
        <v>0</v>
      </c>
      <c r="L39" s="57">
        <v>0</v>
      </c>
      <c r="M39" s="121">
        <v>0</v>
      </c>
      <c r="N39" s="121">
        <v>0</v>
      </c>
      <c r="O39" s="121">
        <v>0</v>
      </c>
    </row>
    <row r="40" spans="1:15" ht="16.5" customHeight="1">
      <c r="A40" s="116" t="s">
        <v>325</v>
      </c>
      <c r="B40" s="117" t="s">
        <v>27</v>
      </c>
      <c r="C40" s="117" t="s">
        <v>27</v>
      </c>
      <c r="D40" s="117" t="s">
        <v>326</v>
      </c>
      <c r="E40" s="115" t="s">
        <v>43</v>
      </c>
      <c r="F40" s="57">
        <f t="shared" si="2"/>
        <v>0.08</v>
      </c>
      <c r="G40" s="57">
        <f t="shared" si="3"/>
        <v>0.08</v>
      </c>
      <c r="H40" s="57">
        <v>0.08</v>
      </c>
      <c r="I40" s="57">
        <v>0</v>
      </c>
      <c r="J40" s="57">
        <v>0</v>
      </c>
      <c r="K40" s="57">
        <v>0</v>
      </c>
      <c r="L40" s="57">
        <v>0</v>
      </c>
      <c r="M40" s="121">
        <v>0</v>
      </c>
      <c r="N40" s="121">
        <v>0</v>
      </c>
      <c r="O40" s="121">
        <v>0</v>
      </c>
    </row>
    <row r="41" spans="1:15" ht="16.5" customHeight="1">
      <c r="A41" s="116" t="s">
        <v>327</v>
      </c>
      <c r="B41" s="117" t="s">
        <v>27</v>
      </c>
      <c r="C41" s="117" t="s">
        <v>27</v>
      </c>
      <c r="D41" s="117" t="s">
        <v>328</v>
      </c>
      <c r="E41" s="115" t="s">
        <v>47</v>
      </c>
      <c r="F41" s="57">
        <f t="shared" si="2"/>
        <v>0</v>
      </c>
      <c r="G41" s="57">
        <f t="shared" si="3"/>
        <v>0</v>
      </c>
      <c r="H41" s="57">
        <v>0</v>
      </c>
      <c r="I41" s="57">
        <v>0</v>
      </c>
      <c r="J41" s="57">
        <v>0</v>
      </c>
      <c r="K41" s="57">
        <v>0</v>
      </c>
      <c r="L41" s="57">
        <v>0</v>
      </c>
      <c r="M41" s="121">
        <v>0</v>
      </c>
      <c r="N41" s="121">
        <v>0</v>
      </c>
      <c r="O41" s="121">
        <v>0</v>
      </c>
    </row>
    <row r="42" spans="1:15" ht="16.5" customHeight="1">
      <c r="A42" s="116" t="s">
        <v>329</v>
      </c>
      <c r="B42" s="117" t="s">
        <v>27</v>
      </c>
      <c r="C42" s="117" t="s">
        <v>27</v>
      </c>
      <c r="D42" s="117" t="s">
        <v>330</v>
      </c>
      <c r="E42" s="115" t="s">
        <v>51</v>
      </c>
      <c r="F42" s="57">
        <f t="shared" si="2"/>
        <v>7.95</v>
      </c>
      <c r="G42" s="57">
        <f t="shared" si="3"/>
        <v>7.95</v>
      </c>
      <c r="H42" s="57">
        <v>7.74</v>
      </c>
      <c r="I42" s="57">
        <v>0.21</v>
      </c>
      <c r="J42" s="57">
        <v>0</v>
      </c>
      <c r="K42" s="57">
        <v>0</v>
      </c>
      <c r="L42" s="57">
        <v>0</v>
      </c>
      <c r="M42" s="121">
        <v>0</v>
      </c>
      <c r="N42" s="121">
        <v>0</v>
      </c>
      <c r="O42" s="121">
        <v>0</v>
      </c>
    </row>
    <row r="43" spans="1:15" ht="16.5" customHeight="1">
      <c r="A43" s="116" t="s">
        <v>331</v>
      </c>
      <c r="B43" s="117" t="s">
        <v>27</v>
      </c>
      <c r="C43" s="117" t="s">
        <v>27</v>
      </c>
      <c r="D43" s="117" t="s">
        <v>332</v>
      </c>
      <c r="E43" s="115" t="s">
        <v>55</v>
      </c>
      <c r="F43" s="57">
        <f t="shared" si="2"/>
        <v>0</v>
      </c>
      <c r="G43" s="57">
        <f t="shared" si="3"/>
        <v>0</v>
      </c>
      <c r="H43" s="57">
        <v>0</v>
      </c>
      <c r="I43" s="57">
        <v>0</v>
      </c>
      <c r="J43" s="57">
        <v>0</v>
      </c>
      <c r="K43" s="57">
        <v>0</v>
      </c>
      <c r="L43" s="57">
        <v>0</v>
      </c>
      <c r="M43" s="121">
        <v>0</v>
      </c>
      <c r="N43" s="121">
        <v>0</v>
      </c>
      <c r="O43" s="121">
        <v>0</v>
      </c>
    </row>
    <row r="44" spans="1:15" ht="16.5" customHeight="1">
      <c r="A44" s="116" t="s">
        <v>333</v>
      </c>
      <c r="B44" s="117" t="s">
        <v>27</v>
      </c>
      <c r="C44" s="117" t="s">
        <v>27</v>
      </c>
      <c r="D44" s="117" t="s">
        <v>334</v>
      </c>
      <c r="E44" s="115" t="s">
        <v>59</v>
      </c>
      <c r="F44" s="57">
        <f t="shared" si="2"/>
        <v>225.74</v>
      </c>
      <c r="G44" s="57">
        <f t="shared" si="3"/>
        <v>224.81</v>
      </c>
      <c r="H44" s="57">
        <v>168.76</v>
      </c>
      <c r="I44" s="57">
        <v>56.05</v>
      </c>
      <c r="J44" s="57">
        <v>0.93</v>
      </c>
      <c r="K44" s="57">
        <v>0</v>
      </c>
      <c r="L44" s="57">
        <v>0.93</v>
      </c>
      <c r="M44" s="121">
        <v>0</v>
      </c>
      <c r="N44" s="121">
        <v>0</v>
      </c>
      <c r="O44" s="121">
        <v>0</v>
      </c>
    </row>
    <row r="45" spans="1:15" ht="16.5" customHeight="1">
      <c r="A45" s="76" t="s">
        <v>335</v>
      </c>
      <c r="B45" s="77" t="s">
        <v>27</v>
      </c>
      <c r="C45" s="77" t="s">
        <v>27</v>
      </c>
      <c r="D45" s="77" t="s">
        <v>336</v>
      </c>
      <c r="E45" s="80" t="s">
        <v>62</v>
      </c>
      <c r="F45" s="54">
        <v>2567.77</v>
      </c>
      <c r="G45" s="54">
        <f t="shared" si="3"/>
        <v>2567.79</v>
      </c>
      <c r="H45" s="54">
        <f>SUM(H49:H61)</f>
        <v>1992.6</v>
      </c>
      <c r="I45" s="54">
        <v>575.19</v>
      </c>
      <c r="J45" s="54">
        <v>0</v>
      </c>
      <c r="K45" s="54">
        <v>0</v>
      </c>
      <c r="L45" s="54">
        <v>0</v>
      </c>
      <c r="M45" s="120">
        <v>0</v>
      </c>
      <c r="N45" s="120">
        <v>0</v>
      </c>
      <c r="O45" s="120">
        <v>0</v>
      </c>
    </row>
    <row r="46" spans="1:15" ht="16.5" customHeight="1">
      <c r="A46" s="116" t="s">
        <v>337</v>
      </c>
      <c r="B46" s="117" t="s">
        <v>27</v>
      </c>
      <c r="C46" s="117" t="s">
        <v>27</v>
      </c>
      <c r="D46" s="117" t="s">
        <v>338</v>
      </c>
      <c r="E46" s="115" t="s">
        <v>65</v>
      </c>
      <c r="F46" s="57">
        <v>0</v>
      </c>
      <c r="G46" s="57">
        <v>0</v>
      </c>
      <c r="H46" s="57">
        <v>0</v>
      </c>
      <c r="I46" s="57">
        <v>0</v>
      </c>
      <c r="J46" s="57">
        <v>0</v>
      </c>
      <c r="K46" s="57">
        <v>0</v>
      </c>
      <c r="L46" s="57">
        <v>0</v>
      </c>
      <c r="M46" s="121">
        <v>0</v>
      </c>
      <c r="N46" s="121">
        <v>0</v>
      </c>
      <c r="O46" s="121">
        <v>0</v>
      </c>
    </row>
    <row r="47" spans="1:15" ht="16.5" customHeight="1">
      <c r="A47" s="116" t="s">
        <v>339</v>
      </c>
      <c r="B47" s="117" t="s">
        <v>27</v>
      </c>
      <c r="C47" s="117" t="s">
        <v>27</v>
      </c>
      <c r="D47" s="117" t="s">
        <v>340</v>
      </c>
      <c r="E47" s="115" t="s">
        <v>68</v>
      </c>
      <c r="F47" s="57">
        <v>0</v>
      </c>
      <c r="G47" s="57">
        <v>0</v>
      </c>
      <c r="H47" s="57">
        <v>0</v>
      </c>
      <c r="I47" s="57">
        <v>0</v>
      </c>
      <c r="J47" s="57">
        <v>0</v>
      </c>
      <c r="K47" s="57">
        <v>0</v>
      </c>
      <c r="L47" s="57">
        <v>0</v>
      </c>
      <c r="M47" s="121">
        <v>0</v>
      </c>
      <c r="N47" s="121">
        <v>0</v>
      </c>
      <c r="O47" s="121">
        <v>0</v>
      </c>
    </row>
    <row r="48" spans="1:15" ht="16.5" customHeight="1">
      <c r="A48" s="116" t="s">
        <v>341</v>
      </c>
      <c r="B48" s="117" t="s">
        <v>27</v>
      </c>
      <c r="C48" s="117" t="s">
        <v>27</v>
      </c>
      <c r="D48" s="117" t="s">
        <v>342</v>
      </c>
      <c r="E48" s="115" t="s">
        <v>71</v>
      </c>
      <c r="F48" s="57">
        <v>0</v>
      </c>
      <c r="G48" s="57">
        <v>0</v>
      </c>
      <c r="H48" s="57">
        <v>0</v>
      </c>
      <c r="I48" s="57">
        <v>0</v>
      </c>
      <c r="J48" s="57">
        <v>0</v>
      </c>
      <c r="K48" s="57">
        <v>0</v>
      </c>
      <c r="L48" s="57">
        <v>0</v>
      </c>
      <c r="M48" s="121">
        <v>0</v>
      </c>
      <c r="N48" s="121">
        <v>0</v>
      </c>
      <c r="O48" s="121">
        <v>0</v>
      </c>
    </row>
    <row r="49" spans="1:15" ht="16.5" customHeight="1">
      <c r="A49" s="116" t="s">
        <v>343</v>
      </c>
      <c r="B49" s="117" t="s">
        <v>27</v>
      </c>
      <c r="C49" s="117" t="s">
        <v>27</v>
      </c>
      <c r="D49" s="117" t="s">
        <v>344</v>
      </c>
      <c r="E49" s="115" t="s">
        <v>74</v>
      </c>
      <c r="F49" s="57">
        <f>G49+J49+M49</f>
        <v>120.49</v>
      </c>
      <c r="G49" s="57">
        <f>H49+I49</f>
        <v>120.49</v>
      </c>
      <c r="H49" s="57">
        <v>120.49</v>
      </c>
      <c r="I49" s="57">
        <v>0</v>
      </c>
      <c r="J49" s="57">
        <v>0</v>
      </c>
      <c r="K49" s="57">
        <v>0</v>
      </c>
      <c r="L49" s="57">
        <v>0</v>
      </c>
      <c r="M49" s="121">
        <v>0</v>
      </c>
      <c r="N49" s="121">
        <v>0</v>
      </c>
      <c r="O49" s="121">
        <v>0</v>
      </c>
    </row>
    <row r="50" spans="1:15" ht="16.5" customHeight="1">
      <c r="A50" s="116" t="s">
        <v>345</v>
      </c>
      <c r="B50" s="117" t="s">
        <v>27</v>
      </c>
      <c r="C50" s="117" t="s">
        <v>27</v>
      </c>
      <c r="D50" s="117" t="s">
        <v>346</v>
      </c>
      <c r="E50" s="115" t="s">
        <v>77</v>
      </c>
      <c r="F50" s="57">
        <f aca="true" t="shared" si="4" ref="F50:F56">G50+J50+M50</f>
        <v>309.62</v>
      </c>
      <c r="G50" s="57">
        <f aca="true" t="shared" si="5" ref="G50:G63">H50+I50</f>
        <v>309.62</v>
      </c>
      <c r="H50" s="57">
        <v>309.62</v>
      </c>
      <c r="I50" s="57">
        <v>0</v>
      </c>
      <c r="J50" s="57">
        <v>0</v>
      </c>
      <c r="K50" s="57">
        <v>0</v>
      </c>
      <c r="L50" s="57">
        <v>0</v>
      </c>
      <c r="M50" s="121">
        <v>0</v>
      </c>
      <c r="N50" s="121">
        <v>0</v>
      </c>
      <c r="O50" s="121">
        <v>0</v>
      </c>
    </row>
    <row r="51" spans="1:15" ht="16.5" customHeight="1">
      <c r="A51" s="116" t="s">
        <v>347</v>
      </c>
      <c r="B51" s="117" t="s">
        <v>27</v>
      </c>
      <c r="C51" s="117" t="s">
        <v>27</v>
      </c>
      <c r="D51" s="117" t="s">
        <v>348</v>
      </c>
      <c r="E51" s="115" t="s">
        <v>80</v>
      </c>
      <c r="F51" s="57">
        <f t="shared" si="4"/>
        <v>0</v>
      </c>
      <c r="G51" s="57">
        <f t="shared" si="5"/>
        <v>0</v>
      </c>
      <c r="H51" s="57">
        <v>0</v>
      </c>
      <c r="I51" s="57">
        <v>0</v>
      </c>
      <c r="J51" s="57">
        <v>0</v>
      </c>
      <c r="K51" s="57">
        <v>0</v>
      </c>
      <c r="L51" s="57">
        <v>0</v>
      </c>
      <c r="M51" s="121">
        <v>0</v>
      </c>
      <c r="N51" s="121">
        <v>0</v>
      </c>
      <c r="O51" s="121">
        <v>0</v>
      </c>
    </row>
    <row r="52" spans="1:15" ht="16.5" customHeight="1">
      <c r="A52" s="116" t="s">
        <v>349</v>
      </c>
      <c r="B52" s="117" t="s">
        <v>27</v>
      </c>
      <c r="C52" s="117" t="s">
        <v>27</v>
      </c>
      <c r="D52" s="117" t="s">
        <v>350</v>
      </c>
      <c r="E52" s="115" t="s">
        <v>83</v>
      </c>
      <c r="F52" s="57">
        <f t="shared" si="4"/>
        <v>22.98</v>
      </c>
      <c r="G52" s="57">
        <f t="shared" si="5"/>
        <v>22.98</v>
      </c>
      <c r="H52" s="57">
        <v>22.98</v>
      </c>
      <c r="I52" s="57">
        <v>0</v>
      </c>
      <c r="J52" s="57">
        <v>0</v>
      </c>
      <c r="K52" s="57">
        <v>0</v>
      </c>
      <c r="L52" s="57">
        <v>0</v>
      </c>
      <c r="M52" s="121">
        <v>0</v>
      </c>
      <c r="N52" s="121">
        <v>0</v>
      </c>
      <c r="O52" s="121">
        <v>0</v>
      </c>
    </row>
    <row r="53" spans="1:15" ht="16.5" customHeight="1">
      <c r="A53" s="116" t="s">
        <v>351</v>
      </c>
      <c r="B53" s="117" t="s">
        <v>27</v>
      </c>
      <c r="C53" s="117" t="s">
        <v>27</v>
      </c>
      <c r="D53" s="117" t="s">
        <v>352</v>
      </c>
      <c r="E53" s="115" t="s">
        <v>86</v>
      </c>
      <c r="F53" s="57">
        <f t="shared" si="4"/>
        <v>721.7900000000001</v>
      </c>
      <c r="G53" s="57">
        <f t="shared" si="5"/>
        <v>721.7900000000001</v>
      </c>
      <c r="H53" s="57">
        <v>146.6</v>
      </c>
      <c r="I53" s="57">
        <v>575.19</v>
      </c>
      <c r="J53" s="57">
        <v>0</v>
      </c>
      <c r="K53" s="57">
        <v>0</v>
      </c>
      <c r="L53" s="57">
        <v>0</v>
      </c>
      <c r="M53" s="121">
        <v>0</v>
      </c>
      <c r="N53" s="121">
        <v>0</v>
      </c>
      <c r="O53" s="121">
        <v>0</v>
      </c>
    </row>
    <row r="54" spans="1:15" ht="16.5" customHeight="1">
      <c r="A54" s="116" t="s">
        <v>353</v>
      </c>
      <c r="B54" s="117" t="s">
        <v>27</v>
      </c>
      <c r="C54" s="117" t="s">
        <v>27</v>
      </c>
      <c r="D54" s="117" t="s">
        <v>354</v>
      </c>
      <c r="E54" s="115" t="s">
        <v>89</v>
      </c>
      <c r="F54" s="57">
        <f t="shared" si="4"/>
        <v>5.55</v>
      </c>
      <c r="G54" s="57">
        <f t="shared" si="5"/>
        <v>5.55</v>
      </c>
      <c r="H54" s="57">
        <v>5.55</v>
      </c>
      <c r="I54" s="57">
        <v>0</v>
      </c>
      <c r="J54" s="57">
        <v>0</v>
      </c>
      <c r="K54" s="57">
        <v>0</v>
      </c>
      <c r="L54" s="57">
        <v>0</v>
      </c>
      <c r="M54" s="121">
        <v>0</v>
      </c>
      <c r="N54" s="121">
        <v>0</v>
      </c>
      <c r="O54" s="121">
        <v>0</v>
      </c>
    </row>
    <row r="55" spans="1:15" ht="16.5" customHeight="1">
      <c r="A55" s="116" t="s">
        <v>355</v>
      </c>
      <c r="B55" s="117" t="s">
        <v>27</v>
      </c>
      <c r="C55" s="117" t="s">
        <v>27</v>
      </c>
      <c r="D55" s="117" t="s">
        <v>356</v>
      </c>
      <c r="E55" s="115" t="s">
        <v>92</v>
      </c>
      <c r="F55" s="57">
        <f t="shared" si="4"/>
        <v>0</v>
      </c>
      <c r="G55" s="57">
        <f t="shared" si="5"/>
        <v>0</v>
      </c>
      <c r="H55" s="57">
        <v>0</v>
      </c>
      <c r="I55" s="57">
        <v>0</v>
      </c>
      <c r="J55" s="57">
        <v>0</v>
      </c>
      <c r="K55" s="57">
        <v>0</v>
      </c>
      <c r="L55" s="57">
        <v>0</v>
      </c>
      <c r="M55" s="121">
        <v>0</v>
      </c>
      <c r="N55" s="121">
        <v>0</v>
      </c>
      <c r="O55" s="121">
        <v>0</v>
      </c>
    </row>
    <row r="56" spans="1:15" ht="16.5" customHeight="1">
      <c r="A56" s="116" t="s">
        <v>357</v>
      </c>
      <c r="B56" s="117" t="s">
        <v>27</v>
      </c>
      <c r="C56" s="117" t="s">
        <v>27</v>
      </c>
      <c r="D56" s="117" t="s">
        <v>221</v>
      </c>
      <c r="E56" s="115" t="s">
        <v>95</v>
      </c>
      <c r="F56" s="57">
        <f t="shared" si="4"/>
        <v>1237.62</v>
      </c>
      <c r="G56" s="57">
        <f t="shared" si="5"/>
        <v>1237.62</v>
      </c>
      <c r="H56" s="57">
        <v>1237.62</v>
      </c>
      <c r="I56" s="57">
        <v>0</v>
      </c>
      <c r="J56" s="57">
        <v>0</v>
      </c>
      <c r="K56" s="57">
        <v>0</v>
      </c>
      <c r="L56" s="57">
        <v>0</v>
      </c>
      <c r="M56" s="121">
        <v>0</v>
      </c>
      <c r="N56" s="121">
        <v>0</v>
      </c>
      <c r="O56" s="121">
        <v>0</v>
      </c>
    </row>
    <row r="57" spans="1:15" ht="16.5" customHeight="1">
      <c r="A57" s="116" t="s">
        <v>358</v>
      </c>
      <c r="B57" s="117" t="s">
        <v>27</v>
      </c>
      <c r="C57" s="117" t="s">
        <v>27</v>
      </c>
      <c r="D57" s="117" t="s">
        <v>359</v>
      </c>
      <c r="E57" s="115" t="s">
        <v>98</v>
      </c>
      <c r="F57" s="57">
        <v>0</v>
      </c>
      <c r="G57" s="57">
        <f t="shared" si="5"/>
        <v>0</v>
      </c>
      <c r="H57" s="57">
        <v>0</v>
      </c>
      <c r="I57" s="57">
        <v>0</v>
      </c>
      <c r="J57" s="57">
        <v>0</v>
      </c>
      <c r="K57" s="57">
        <v>0</v>
      </c>
      <c r="L57" s="57">
        <v>0</v>
      </c>
      <c r="M57" s="121">
        <v>0</v>
      </c>
      <c r="N57" s="121">
        <v>0</v>
      </c>
      <c r="O57" s="121">
        <v>0</v>
      </c>
    </row>
    <row r="58" spans="1:15" ht="16.5" customHeight="1">
      <c r="A58" s="116" t="s">
        <v>360</v>
      </c>
      <c r="B58" s="117" t="s">
        <v>27</v>
      </c>
      <c r="C58" s="117" t="s">
        <v>27</v>
      </c>
      <c r="D58" s="117" t="s">
        <v>361</v>
      </c>
      <c r="E58" s="115" t="s">
        <v>101</v>
      </c>
      <c r="F58" s="57">
        <v>0</v>
      </c>
      <c r="G58" s="57">
        <f t="shared" si="5"/>
        <v>0</v>
      </c>
      <c r="H58" s="57">
        <v>0</v>
      </c>
      <c r="I58" s="57">
        <v>0</v>
      </c>
      <c r="J58" s="57">
        <v>0</v>
      </c>
      <c r="K58" s="57">
        <v>0</v>
      </c>
      <c r="L58" s="57">
        <v>0</v>
      </c>
      <c r="M58" s="121">
        <v>0</v>
      </c>
      <c r="N58" s="121">
        <v>0</v>
      </c>
      <c r="O58" s="121">
        <v>0</v>
      </c>
    </row>
    <row r="59" spans="1:15" ht="16.5" customHeight="1">
      <c r="A59" s="116" t="s">
        <v>362</v>
      </c>
      <c r="B59" s="117" t="s">
        <v>27</v>
      </c>
      <c r="C59" s="117" t="s">
        <v>27</v>
      </c>
      <c r="D59" s="117" t="s">
        <v>363</v>
      </c>
      <c r="E59" s="115" t="s">
        <v>104</v>
      </c>
      <c r="F59" s="57">
        <v>0</v>
      </c>
      <c r="G59" s="57">
        <f t="shared" si="5"/>
        <v>0</v>
      </c>
      <c r="H59" s="57">
        <v>0</v>
      </c>
      <c r="I59" s="57">
        <v>0</v>
      </c>
      <c r="J59" s="57">
        <v>0</v>
      </c>
      <c r="K59" s="57">
        <v>0</v>
      </c>
      <c r="L59" s="57">
        <v>0</v>
      </c>
      <c r="M59" s="121">
        <v>0</v>
      </c>
      <c r="N59" s="121">
        <v>0</v>
      </c>
      <c r="O59" s="121">
        <v>0</v>
      </c>
    </row>
    <row r="60" spans="1:15" ht="16.5" customHeight="1">
      <c r="A60" s="116" t="s">
        <v>364</v>
      </c>
      <c r="B60" s="117" t="s">
        <v>27</v>
      </c>
      <c r="C60" s="117" t="s">
        <v>27</v>
      </c>
      <c r="D60" s="117" t="s">
        <v>365</v>
      </c>
      <c r="E60" s="115" t="s">
        <v>108</v>
      </c>
      <c r="F60" s="57">
        <v>0</v>
      </c>
      <c r="G60" s="57">
        <f t="shared" si="5"/>
        <v>0</v>
      </c>
      <c r="H60" s="57">
        <v>0</v>
      </c>
      <c r="I60" s="57">
        <v>0</v>
      </c>
      <c r="J60" s="57">
        <v>0</v>
      </c>
      <c r="K60" s="57">
        <v>0</v>
      </c>
      <c r="L60" s="57">
        <v>0</v>
      </c>
      <c r="M60" s="121">
        <v>0</v>
      </c>
      <c r="N60" s="121">
        <v>0</v>
      </c>
      <c r="O60" s="121">
        <v>0</v>
      </c>
    </row>
    <row r="61" spans="1:15" ht="16.5" customHeight="1">
      <c r="A61" s="116" t="s">
        <v>366</v>
      </c>
      <c r="B61" s="117" t="s">
        <v>27</v>
      </c>
      <c r="C61" s="117" t="s">
        <v>27</v>
      </c>
      <c r="D61" s="117" t="s">
        <v>367</v>
      </c>
      <c r="E61" s="115" t="s">
        <v>112</v>
      </c>
      <c r="F61" s="57">
        <f>G61+J61+M61</f>
        <v>149.74</v>
      </c>
      <c r="G61" s="57">
        <f t="shared" si="5"/>
        <v>149.74</v>
      </c>
      <c r="H61" s="57">
        <v>149.74</v>
      </c>
      <c r="I61" s="57">
        <v>0</v>
      </c>
      <c r="J61" s="57">
        <v>0</v>
      </c>
      <c r="K61" s="57">
        <v>0</v>
      </c>
      <c r="L61" s="57">
        <v>0</v>
      </c>
      <c r="M61" s="121">
        <v>0</v>
      </c>
      <c r="N61" s="121">
        <v>0</v>
      </c>
      <c r="O61" s="121">
        <v>0</v>
      </c>
    </row>
    <row r="62" spans="1:15" ht="16.5" customHeight="1">
      <c r="A62" s="76" t="s">
        <v>368</v>
      </c>
      <c r="B62" s="77" t="s">
        <v>27</v>
      </c>
      <c r="C62" s="77" t="s">
        <v>27</v>
      </c>
      <c r="D62" s="77" t="s">
        <v>369</v>
      </c>
      <c r="E62" s="80" t="s">
        <v>116</v>
      </c>
      <c r="F62" s="54">
        <v>28.08</v>
      </c>
      <c r="G62" s="54">
        <f t="shared" si="5"/>
        <v>28.08</v>
      </c>
      <c r="H62" s="54">
        <v>0</v>
      </c>
      <c r="I62" s="54">
        <v>28.08</v>
      </c>
      <c r="J62" s="54">
        <v>0</v>
      </c>
      <c r="K62" s="54">
        <v>0</v>
      </c>
      <c r="L62" s="54">
        <v>0</v>
      </c>
      <c r="M62" s="120">
        <v>0</v>
      </c>
      <c r="N62" s="120">
        <v>0</v>
      </c>
      <c r="O62" s="120">
        <v>0</v>
      </c>
    </row>
    <row r="63" spans="1:15" ht="16.5" customHeight="1">
      <c r="A63" s="116" t="s">
        <v>370</v>
      </c>
      <c r="B63" s="117" t="s">
        <v>27</v>
      </c>
      <c r="C63" s="117" t="s">
        <v>27</v>
      </c>
      <c r="D63" s="117" t="s">
        <v>371</v>
      </c>
      <c r="E63" s="115" t="s">
        <v>119</v>
      </c>
      <c r="F63" s="57">
        <f>G63+J63+M63</f>
        <v>28.08</v>
      </c>
      <c r="G63" s="57">
        <f t="shared" si="5"/>
        <v>28.08</v>
      </c>
      <c r="H63" s="57">
        <v>0</v>
      </c>
      <c r="I63" s="57">
        <v>28.08</v>
      </c>
      <c r="J63" s="57">
        <v>0</v>
      </c>
      <c r="K63" s="57">
        <v>0</v>
      </c>
      <c r="L63" s="57">
        <v>0</v>
      </c>
      <c r="M63" s="121">
        <v>0</v>
      </c>
      <c r="N63" s="121">
        <v>0</v>
      </c>
      <c r="O63" s="121">
        <v>0</v>
      </c>
    </row>
    <row r="64" spans="1:15" ht="16.5" customHeight="1">
      <c r="A64" s="116" t="s">
        <v>372</v>
      </c>
      <c r="B64" s="117" t="s">
        <v>27</v>
      </c>
      <c r="C64" s="117" t="s">
        <v>27</v>
      </c>
      <c r="D64" s="117" t="s">
        <v>373</v>
      </c>
      <c r="E64" s="115" t="s">
        <v>121</v>
      </c>
      <c r="F64" s="57">
        <v>0</v>
      </c>
      <c r="G64" s="57">
        <v>0</v>
      </c>
      <c r="H64" s="57">
        <v>0</v>
      </c>
      <c r="I64" s="57">
        <v>0</v>
      </c>
      <c r="J64" s="57">
        <v>0</v>
      </c>
      <c r="K64" s="57">
        <v>0</v>
      </c>
      <c r="L64" s="57">
        <v>0</v>
      </c>
      <c r="M64" s="121">
        <v>0</v>
      </c>
      <c r="N64" s="121">
        <v>0</v>
      </c>
      <c r="O64" s="121">
        <v>0</v>
      </c>
    </row>
    <row r="65" spans="1:15" ht="16.5" customHeight="1">
      <c r="A65" s="116" t="s">
        <v>374</v>
      </c>
      <c r="B65" s="117" t="s">
        <v>27</v>
      </c>
      <c r="C65" s="117" t="s">
        <v>27</v>
      </c>
      <c r="D65" s="117" t="s">
        <v>375</v>
      </c>
      <c r="E65" s="115" t="s">
        <v>123</v>
      </c>
      <c r="F65" s="57">
        <v>0</v>
      </c>
      <c r="G65" s="57">
        <v>0</v>
      </c>
      <c r="H65" s="57">
        <v>0</v>
      </c>
      <c r="I65" s="57">
        <v>0</v>
      </c>
      <c r="J65" s="57">
        <v>0</v>
      </c>
      <c r="K65" s="57">
        <v>0</v>
      </c>
      <c r="L65" s="57">
        <v>0</v>
      </c>
      <c r="M65" s="121">
        <v>0</v>
      </c>
      <c r="N65" s="121">
        <v>0</v>
      </c>
      <c r="O65" s="121">
        <v>0</v>
      </c>
    </row>
    <row r="66" spans="1:15" ht="16.5" customHeight="1">
      <c r="A66" s="116" t="s">
        <v>376</v>
      </c>
      <c r="B66" s="117" t="s">
        <v>27</v>
      </c>
      <c r="C66" s="117" t="s">
        <v>27</v>
      </c>
      <c r="D66" s="117" t="s">
        <v>377</v>
      </c>
      <c r="E66" s="115" t="s">
        <v>125</v>
      </c>
      <c r="F66" s="57">
        <v>0</v>
      </c>
      <c r="G66" s="57">
        <v>0</v>
      </c>
      <c r="H66" s="57">
        <v>0</v>
      </c>
      <c r="I66" s="57">
        <v>0</v>
      </c>
      <c r="J66" s="57">
        <v>0</v>
      </c>
      <c r="K66" s="57">
        <v>0</v>
      </c>
      <c r="L66" s="57">
        <v>0</v>
      </c>
      <c r="M66" s="121">
        <v>0</v>
      </c>
      <c r="N66" s="121">
        <v>0</v>
      </c>
      <c r="O66" s="121">
        <v>0</v>
      </c>
    </row>
    <row r="67" spans="1:15" ht="16.5" customHeight="1">
      <c r="A67" s="76" t="s">
        <v>378</v>
      </c>
      <c r="B67" s="77" t="s">
        <v>27</v>
      </c>
      <c r="C67" s="77" t="s">
        <v>27</v>
      </c>
      <c r="D67" s="77" t="s">
        <v>379</v>
      </c>
      <c r="E67" s="80" t="s">
        <v>128</v>
      </c>
      <c r="F67" s="54">
        <v>0</v>
      </c>
      <c r="G67" s="54">
        <v>0</v>
      </c>
      <c r="H67" s="54">
        <v>0</v>
      </c>
      <c r="I67" s="54">
        <v>0</v>
      </c>
      <c r="J67" s="54">
        <v>0</v>
      </c>
      <c r="K67" s="54">
        <v>0</v>
      </c>
      <c r="L67" s="54">
        <v>0</v>
      </c>
      <c r="M67" s="120">
        <v>0</v>
      </c>
      <c r="N67" s="120">
        <v>0</v>
      </c>
      <c r="O67" s="120">
        <v>0</v>
      </c>
    </row>
    <row r="68" spans="1:15" ht="16.5" customHeight="1">
      <c r="A68" s="116" t="s">
        <v>380</v>
      </c>
      <c r="B68" s="117" t="s">
        <v>27</v>
      </c>
      <c r="C68" s="117" t="s">
        <v>27</v>
      </c>
      <c r="D68" s="117" t="s">
        <v>381</v>
      </c>
      <c r="E68" s="115" t="s">
        <v>382</v>
      </c>
      <c r="F68" s="57">
        <v>0</v>
      </c>
      <c r="G68" s="57">
        <v>0</v>
      </c>
      <c r="H68" s="57">
        <v>0</v>
      </c>
      <c r="I68" s="57">
        <v>0</v>
      </c>
      <c r="J68" s="57">
        <v>0</v>
      </c>
      <c r="K68" s="57">
        <v>0</v>
      </c>
      <c r="L68" s="57">
        <v>0</v>
      </c>
      <c r="M68" s="121">
        <v>0</v>
      </c>
      <c r="N68" s="121">
        <v>0</v>
      </c>
      <c r="O68" s="121">
        <v>0</v>
      </c>
    </row>
    <row r="69" spans="1:15" ht="16.5" customHeight="1">
      <c r="A69" s="116" t="s">
        <v>383</v>
      </c>
      <c r="B69" s="117" t="s">
        <v>27</v>
      </c>
      <c r="C69" s="117" t="s">
        <v>27</v>
      </c>
      <c r="D69" s="117" t="s">
        <v>384</v>
      </c>
      <c r="E69" s="115" t="s">
        <v>385</v>
      </c>
      <c r="F69" s="57">
        <v>0</v>
      </c>
      <c r="G69" s="57">
        <v>0</v>
      </c>
      <c r="H69" s="57">
        <v>0</v>
      </c>
      <c r="I69" s="57">
        <v>0</v>
      </c>
      <c r="J69" s="57">
        <v>0</v>
      </c>
      <c r="K69" s="57">
        <v>0</v>
      </c>
      <c r="L69" s="57">
        <v>0</v>
      </c>
      <c r="M69" s="121">
        <v>0</v>
      </c>
      <c r="N69" s="121">
        <v>0</v>
      </c>
      <c r="O69" s="121">
        <v>0</v>
      </c>
    </row>
    <row r="70" spans="1:15" ht="16.5" customHeight="1">
      <c r="A70" s="76" t="s">
        <v>386</v>
      </c>
      <c r="B70" s="77" t="s">
        <v>27</v>
      </c>
      <c r="C70" s="77" t="s">
        <v>27</v>
      </c>
      <c r="D70" s="77" t="s">
        <v>387</v>
      </c>
      <c r="E70" s="80" t="s">
        <v>388</v>
      </c>
      <c r="F70" s="54">
        <v>682.83</v>
      </c>
      <c r="G70" s="54">
        <f>I70</f>
        <v>682.83</v>
      </c>
      <c r="H70" s="122" t="s">
        <v>389</v>
      </c>
      <c r="I70" s="54">
        <v>682.83</v>
      </c>
      <c r="J70" s="122" t="s">
        <v>389</v>
      </c>
      <c r="K70" s="122" t="s">
        <v>389</v>
      </c>
      <c r="L70" s="122" t="s">
        <v>389</v>
      </c>
      <c r="M70" s="120">
        <v>0</v>
      </c>
      <c r="N70" s="120">
        <v>0</v>
      </c>
      <c r="O70" s="120">
        <v>0</v>
      </c>
    </row>
    <row r="71" spans="1:15" ht="16.5" customHeight="1">
      <c r="A71" s="116" t="s">
        <v>390</v>
      </c>
      <c r="B71" s="117" t="s">
        <v>27</v>
      </c>
      <c r="C71" s="117" t="s">
        <v>27</v>
      </c>
      <c r="D71" s="117" t="s">
        <v>391</v>
      </c>
      <c r="E71" s="115" t="s">
        <v>392</v>
      </c>
      <c r="F71" s="57">
        <f>G71</f>
        <v>680.39</v>
      </c>
      <c r="G71" s="57">
        <f>I71</f>
        <v>680.39</v>
      </c>
      <c r="H71" s="81" t="s">
        <v>389</v>
      </c>
      <c r="I71" s="57">
        <v>680.39</v>
      </c>
      <c r="J71" s="81" t="s">
        <v>389</v>
      </c>
      <c r="K71" s="81" t="s">
        <v>389</v>
      </c>
      <c r="L71" s="81" t="s">
        <v>389</v>
      </c>
      <c r="M71" s="121">
        <v>0</v>
      </c>
      <c r="N71" s="121">
        <v>0</v>
      </c>
      <c r="O71" s="121">
        <v>0</v>
      </c>
    </row>
    <row r="72" spans="1:15" ht="16.5" customHeight="1">
      <c r="A72" s="116" t="s">
        <v>393</v>
      </c>
      <c r="B72" s="117" t="s">
        <v>27</v>
      </c>
      <c r="C72" s="117" t="s">
        <v>27</v>
      </c>
      <c r="D72" s="117" t="s">
        <v>394</v>
      </c>
      <c r="E72" s="115" t="s">
        <v>395</v>
      </c>
      <c r="F72" s="57">
        <f aca="true" t="shared" si="6" ref="F72:F80">G72</f>
        <v>0</v>
      </c>
      <c r="G72" s="57">
        <v>0</v>
      </c>
      <c r="H72" s="81" t="s">
        <v>389</v>
      </c>
      <c r="I72" s="57">
        <v>0</v>
      </c>
      <c r="J72" s="81" t="s">
        <v>389</v>
      </c>
      <c r="K72" s="81" t="s">
        <v>389</v>
      </c>
      <c r="L72" s="81" t="s">
        <v>389</v>
      </c>
      <c r="M72" s="121">
        <v>0</v>
      </c>
      <c r="N72" s="121">
        <v>0</v>
      </c>
      <c r="O72" s="121">
        <v>0</v>
      </c>
    </row>
    <row r="73" spans="1:15" ht="16.5" customHeight="1">
      <c r="A73" s="116" t="s">
        <v>396</v>
      </c>
      <c r="B73" s="117" t="s">
        <v>27</v>
      </c>
      <c r="C73" s="117" t="s">
        <v>27</v>
      </c>
      <c r="D73" s="117" t="s">
        <v>397</v>
      </c>
      <c r="E73" s="115" t="s">
        <v>398</v>
      </c>
      <c r="F73" s="57">
        <f t="shared" si="6"/>
        <v>0.5</v>
      </c>
      <c r="G73" s="57">
        <f>I73</f>
        <v>0.5</v>
      </c>
      <c r="H73" s="81" t="s">
        <v>389</v>
      </c>
      <c r="I73" s="57">
        <v>0.5</v>
      </c>
      <c r="J73" s="81" t="s">
        <v>389</v>
      </c>
      <c r="K73" s="81" t="s">
        <v>389</v>
      </c>
      <c r="L73" s="81" t="s">
        <v>389</v>
      </c>
      <c r="M73" s="121">
        <v>0</v>
      </c>
      <c r="N73" s="121">
        <v>0</v>
      </c>
      <c r="O73" s="121">
        <v>0</v>
      </c>
    </row>
    <row r="74" spans="1:15" ht="16.5" customHeight="1">
      <c r="A74" s="116" t="s">
        <v>399</v>
      </c>
      <c r="B74" s="117" t="s">
        <v>27</v>
      </c>
      <c r="C74" s="117" t="s">
        <v>27</v>
      </c>
      <c r="D74" s="117" t="s">
        <v>400</v>
      </c>
      <c r="E74" s="115" t="s">
        <v>401</v>
      </c>
      <c r="F74" s="57">
        <f t="shared" si="6"/>
        <v>0</v>
      </c>
      <c r="G74" s="57">
        <v>0</v>
      </c>
      <c r="H74" s="81" t="s">
        <v>389</v>
      </c>
      <c r="I74" s="57">
        <v>0</v>
      </c>
      <c r="J74" s="81" t="s">
        <v>389</v>
      </c>
      <c r="K74" s="81" t="s">
        <v>389</v>
      </c>
      <c r="L74" s="81" t="s">
        <v>389</v>
      </c>
      <c r="M74" s="121">
        <v>0</v>
      </c>
      <c r="N74" s="121">
        <v>0</v>
      </c>
      <c r="O74" s="121">
        <v>0</v>
      </c>
    </row>
    <row r="75" spans="1:15" ht="16.5" customHeight="1">
      <c r="A75" s="116" t="s">
        <v>402</v>
      </c>
      <c r="B75" s="117" t="s">
        <v>27</v>
      </c>
      <c r="C75" s="117" t="s">
        <v>27</v>
      </c>
      <c r="D75" s="117" t="s">
        <v>403</v>
      </c>
      <c r="E75" s="115" t="s">
        <v>404</v>
      </c>
      <c r="F75" s="57">
        <f t="shared" si="6"/>
        <v>1.94</v>
      </c>
      <c r="G75" s="57">
        <f>I75</f>
        <v>1.94</v>
      </c>
      <c r="H75" s="81" t="s">
        <v>389</v>
      </c>
      <c r="I75" s="57">
        <v>1.94</v>
      </c>
      <c r="J75" s="81" t="s">
        <v>389</v>
      </c>
      <c r="K75" s="81" t="s">
        <v>389</v>
      </c>
      <c r="L75" s="81" t="s">
        <v>389</v>
      </c>
      <c r="M75" s="121">
        <v>0</v>
      </c>
      <c r="N75" s="121">
        <v>0</v>
      </c>
      <c r="O75" s="121">
        <v>0</v>
      </c>
    </row>
    <row r="76" spans="1:15" ht="16.5" customHeight="1">
      <c r="A76" s="116" t="s">
        <v>405</v>
      </c>
      <c r="B76" s="117" t="s">
        <v>27</v>
      </c>
      <c r="C76" s="117" t="s">
        <v>27</v>
      </c>
      <c r="D76" s="117" t="s">
        <v>406</v>
      </c>
      <c r="E76" s="115" t="s">
        <v>407</v>
      </c>
      <c r="F76" s="57">
        <f t="shared" si="6"/>
        <v>0</v>
      </c>
      <c r="G76" s="57">
        <v>0</v>
      </c>
      <c r="H76" s="81" t="s">
        <v>389</v>
      </c>
      <c r="I76" s="57">
        <v>0</v>
      </c>
      <c r="J76" s="81" t="s">
        <v>389</v>
      </c>
      <c r="K76" s="81" t="s">
        <v>389</v>
      </c>
      <c r="L76" s="81" t="s">
        <v>389</v>
      </c>
      <c r="M76" s="121">
        <v>0</v>
      </c>
      <c r="N76" s="121">
        <v>0</v>
      </c>
      <c r="O76" s="121">
        <v>0</v>
      </c>
    </row>
    <row r="77" spans="1:15" ht="16.5" customHeight="1">
      <c r="A77" s="116" t="s">
        <v>408</v>
      </c>
      <c r="B77" s="117" t="s">
        <v>27</v>
      </c>
      <c r="C77" s="117" t="s">
        <v>27</v>
      </c>
      <c r="D77" s="117" t="s">
        <v>409</v>
      </c>
      <c r="E77" s="115" t="s">
        <v>410</v>
      </c>
      <c r="F77" s="57">
        <f t="shared" si="6"/>
        <v>0</v>
      </c>
      <c r="G77" s="57">
        <v>0</v>
      </c>
      <c r="H77" s="81" t="s">
        <v>389</v>
      </c>
      <c r="I77" s="57">
        <v>0</v>
      </c>
      <c r="J77" s="81" t="s">
        <v>389</v>
      </c>
      <c r="K77" s="81" t="s">
        <v>389</v>
      </c>
      <c r="L77" s="81" t="s">
        <v>389</v>
      </c>
      <c r="M77" s="121">
        <v>0</v>
      </c>
      <c r="N77" s="121">
        <v>0</v>
      </c>
      <c r="O77" s="121">
        <v>0</v>
      </c>
    </row>
    <row r="78" spans="1:15" ht="16.5" customHeight="1">
      <c r="A78" s="116" t="s">
        <v>411</v>
      </c>
      <c r="B78" s="117" t="s">
        <v>27</v>
      </c>
      <c r="C78" s="117" t="s">
        <v>27</v>
      </c>
      <c r="D78" s="117" t="s">
        <v>412</v>
      </c>
      <c r="E78" s="115" t="s">
        <v>413</v>
      </c>
      <c r="F78" s="57">
        <f t="shared" si="6"/>
        <v>0</v>
      </c>
      <c r="G78" s="57">
        <v>0</v>
      </c>
      <c r="H78" s="81" t="s">
        <v>389</v>
      </c>
      <c r="I78" s="57">
        <v>0</v>
      </c>
      <c r="J78" s="81" t="s">
        <v>389</v>
      </c>
      <c r="K78" s="81" t="s">
        <v>389</v>
      </c>
      <c r="L78" s="81" t="s">
        <v>389</v>
      </c>
      <c r="M78" s="121">
        <v>0</v>
      </c>
      <c r="N78" s="121">
        <v>0</v>
      </c>
      <c r="O78" s="121">
        <v>0</v>
      </c>
    </row>
    <row r="79" spans="1:15" ht="16.5" customHeight="1">
      <c r="A79" s="116" t="s">
        <v>414</v>
      </c>
      <c r="B79" s="117" t="s">
        <v>27</v>
      </c>
      <c r="C79" s="117" t="s">
        <v>27</v>
      </c>
      <c r="D79" s="117" t="s">
        <v>415</v>
      </c>
      <c r="E79" s="115" t="s">
        <v>416</v>
      </c>
      <c r="F79" s="57">
        <f t="shared" si="6"/>
        <v>0</v>
      </c>
      <c r="G79" s="57">
        <v>0</v>
      </c>
      <c r="H79" s="81" t="s">
        <v>389</v>
      </c>
      <c r="I79" s="57">
        <v>0</v>
      </c>
      <c r="J79" s="81" t="s">
        <v>389</v>
      </c>
      <c r="K79" s="81" t="s">
        <v>389</v>
      </c>
      <c r="L79" s="81" t="s">
        <v>389</v>
      </c>
      <c r="M79" s="121">
        <v>0</v>
      </c>
      <c r="N79" s="121">
        <v>0</v>
      </c>
      <c r="O79" s="121">
        <v>0</v>
      </c>
    </row>
    <row r="80" spans="1:15" ht="16.5" customHeight="1">
      <c r="A80" s="116" t="s">
        <v>417</v>
      </c>
      <c r="B80" s="117" t="s">
        <v>27</v>
      </c>
      <c r="C80" s="117" t="s">
        <v>27</v>
      </c>
      <c r="D80" s="117" t="s">
        <v>418</v>
      </c>
      <c r="E80" s="115" t="s">
        <v>419</v>
      </c>
      <c r="F80" s="57">
        <f t="shared" si="6"/>
        <v>0</v>
      </c>
      <c r="G80" s="57">
        <v>0</v>
      </c>
      <c r="H80" s="81" t="s">
        <v>389</v>
      </c>
      <c r="I80" s="57">
        <v>0</v>
      </c>
      <c r="J80" s="81" t="s">
        <v>389</v>
      </c>
      <c r="K80" s="81" t="s">
        <v>389</v>
      </c>
      <c r="L80" s="81" t="s">
        <v>389</v>
      </c>
      <c r="M80" s="121">
        <v>0</v>
      </c>
      <c r="N80" s="121">
        <v>0</v>
      </c>
      <c r="O80" s="121">
        <v>0</v>
      </c>
    </row>
    <row r="81" spans="1:15" ht="16.5" customHeight="1">
      <c r="A81" s="76" t="s">
        <v>420</v>
      </c>
      <c r="B81" s="77" t="s">
        <v>27</v>
      </c>
      <c r="C81" s="77" t="s">
        <v>27</v>
      </c>
      <c r="D81" s="77" t="s">
        <v>421</v>
      </c>
      <c r="E81" s="80" t="s">
        <v>422</v>
      </c>
      <c r="F81" s="54">
        <v>2638.27</v>
      </c>
      <c r="G81" s="54">
        <f>H81+I81</f>
        <v>2488.31</v>
      </c>
      <c r="H81" s="54">
        <f>H83+H84+H96</f>
        <v>153.20999999999998</v>
      </c>
      <c r="I81" s="54">
        <f>SUM(I82:I96)</f>
        <v>2335.1</v>
      </c>
      <c r="J81" s="54">
        <v>149.95</v>
      </c>
      <c r="K81" s="54">
        <v>0</v>
      </c>
      <c r="L81" s="54">
        <v>149.95</v>
      </c>
      <c r="M81" s="120">
        <v>0</v>
      </c>
      <c r="N81" s="120">
        <v>0</v>
      </c>
      <c r="O81" s="120">
        <v>0</v>
      </c>
    </row>
    <row r="82" spans="1:15" ht="16.5" customHeight="1">
      <c r="A82" s="116" t="s">
        <v>423</v>
      </c>
      <c r="B82" s="117" t="s">
        <v>27</v>
      </c>
      <c r="C82" s="117" t="s">
        <v>27</v>
      </c>
      <c r="D82" s="117" t="s">
        <v>391</v>
      </c>
      <c r="E82" s="115" t="s">
        <v>424</v>
      </c>
      <c r="F82" s="57">
        <f>G82+J82+M82</f>
        <v>399.23</v>
      </c>
      <c r="G82" s="57">
        <f>H82+I82</f>
        <v>260.23</v>
      </c>
      <c r="H82" s="57">
        <v>0</v>
      </c>
      <c r="I82" s="57">
        <v>260.23</v>
      </c>
      <c r="J82" s="57">
        <v>139</v>
      </c>
      <c r="K82" s="57">
        <v>0</v>
      </c>
      <c r="L82" s="57">
        <v>139</v>
      </c>
      <c r="M82" s="121">
        <v>0</v>
      </c>
      <c r="N82" s="121">
        <v>0</v>
      </c>
      <c r="O82" s="121">
        <v>0</v>
      </c>
    </row>
    <row r="83" spans="1:15" ht="16.5" customHeight="1">
      <c r="A83" s="116" t="s">
        <v>425</v>
      </c>
      <c r="B83" s="117" t="s">
        <v>27</v>
      </c>
      <c r="C83" s="117" t="s">
        <v>27</v>
      </c>
      <c r="D83" s="117" t="s">
        <v>394</v>
      </c>
      <c r="E83" s="115" t="s">
        <v>426</v>
      </c>
      <c r="F83" s="57">
        <f aca="true" t="shared" si="7" ref="F83:F96">G83+J83+M83</f>
        <v>163.65</v>
      </c>
      <c r="G83" s="57">
        <f aca="true" t="shared" si="8" ref="G83:G93">H83+I83</f>
        <v>161.82</v>
      </c>
      <c r="H83" s="57">
        <v>69.68</v>
      </c>
      <c r="I83" s="57">
        <v>92.14</v>
      </c>
      <c r="J83" s="57">
        <v>1.83</v>
      </c>
      <c r="K83" s="57">
        <v>0</v>
      </c>
      <c r="L83" s="57">
        <v>1.83</v>
      </c>
      <c r="M83" s="121">
        <v>0</v>
      </c>
      <c r="N83" s="121">
        <v>0</v>
      </c>
      <c r="O83" s="121">
        <v>0</v>
      </c>
    </row>
    <row r="84" spans="1:15" ht="16.5" customHeight="1">
      <c r="A84" s="116" t="s">
        <v>427</v>
      </c>
      <c r="B84" s="117" t="s">
        <v>27</v>
      </c>
      <c r="C84" s="117" t="s">
        <v>27</v>
      </c>
      <c r="D84" s="117" t="s">
        <v>397</v>
      </c>
      <c r="E84" s="115" t="s">
        <v>428</v>
      </c>
      <c r="F84" s="57">
        <f t="shared" si="7"/>
        <v>207.73000000000002</v>
      </c>
      <c r="G84" s="57">
        <f t="shared" si="8"/>
        <v>198.61</v>
      </c>
      <c r="H84" s="57">
        <v>83.27</v>
      </c>
      <c r="I84" s="57">
        <v>115.34</v>
      </c>
      <c r="J84" s="57">
        <v>9.12</v>
      </c>
      <c r="K84" s="57">
        <v>0</v>
      </c>
      <c r="L84" s="57">
        <v>9.12</v>
      </c>
      <c r="M84" s="121">
        <v>0</v>
      </c>
      <c r="N84" s="121">
        <v>0</v>
      </c>
      <c r="O84" s="121">
        <v>0</v>
      </c>
    </row>
    <row r="85" spans="1:15" ht="16.5" customHeight="1">
      <c r="A85" s="116" t="s">
        <v>429</v>
      </c>
      <c r="B85" s="117" t="s">
        <v>27</v>
      </c>
      <c r="C85" s="117" t="s">
        <v>27</v>
      </c>
      <c r="D85" s="117" t="s">
        <v>400</v>
      </c>
      <c r="E85" s="115" t="s">
        <v>430</v>
      </c>
      <c r="F85" s="57">
        <f t="shared" si="7"/>
        <v>1486.04</v>
      </c>
      <c r="G85" s="57">
        <f t="shared" si="8"/>
        <v>1486.04</v>
      </c>
      <c r="H85" s="57">
        <v>0</v>
      </c>
      <c r="I85" s="57">
        <v>1486.04</v>
      </c>
      <c r="J85" s="57">
        <v>0</v>
      </c>
      <c r="K85" s="57">
        <v>0</v>
      </c>
      <c r="L85" s="57">
        <v>0</v>
      </c>
      <c r="M85" s="121">
        <v>0</v>
      </c>
      <c r="N85" s="121">
        <v>0</v>
      </c>
      <c r="O85" s="121">
        <v>0</v>
      </c>
    </row>
    <row r="86" spans="1:15" ht="16.5" customHeight="1">
      <c r="A86" s="116" t="s">
        <v>431</v>
      </c>
      <c r="B86" s="117" t="s">
        <v>27</v>
      </c>
      <c r="C86" s="117" t="s">
        <v>27</v>
      </c>
      <c r="D86" s="117" t="s">
        <v>403</v>
      </c>
      <c r="E86" s="115" t="s">
        <v>432</v>
      </c>
      <c r="F86" s="57">
        <f t="shared" si="7"/>
        <v>106.89</v>
      </c>
      <c r="G86" s="57">
        <f t="shared" si="8"/>
        <v>106.89</v>
      </c>
      <c r="H86" s="57">
        <v>0</v>
      </c>
      <c r="I86" s="57">
        <v>106.89</v>
      </c>
      <c r="J86" s="57">
        <v>0</v>
      </c>
      <c r="K86" s="57">
        <v>0</v>
      </c>
      <c r="L86" s="57">
        <v>0</v>
      </c>
      <c r="M86" s="121">
        <v>0</v>
      </c>
      <c r="N86" s="121">
        <v>0</v>
      </c>
      <c r="O86" s="121">
        <v>0</v>
      </c>
    </row>
    <row r="87" spans="1:15" ht="16.5" customHeight="1">
      <c r="A87" s="116" t="s">
        <v>433</v>
      </c>
      <c r="B87" s="117" t="s">
        <v>27</v>
      </c>
      <c r="C87" s="117" t="s">
        <v>27</v>
      </c>
      <c r="D87" s="117" t="s">
        <v>406</v>
      </c>
      <c r="E87" s="115" t="s">
        <v>434</v>
      </c>
      <c r="F87" s="57">
        <f t="shared" si="7"/>
        <v>0</v>
      </c>
      <c r="G87" s="57">
        <f t="shared" si="8"/>
        <v>0</v>
      </c>
      <c r="H87" s="57">
        <v>0</v>
      </c>
      <c r="I87" s="57">
        <v>0</v>
      </c>
      <c r="J87" s="57">
        <v>0</v>
      </c>
      <c r="K87" s="57">
        <v>0</v>
      </c>
      <c r="L87" s="57">
        <v>0</v>
      </c>
      <c r="M87" s="121">
        <v>0</v>
      </c>
      <c r="N87" s="121">
        <v>0</v>
      </c>
      <c r="O87" s="121">
        <v>0</v>
      </c>
    </row>
    <row r="88" spans="1:15" ht="16.5" customHeight="1">
      <c r="A88" s="116" t="s">
        <v>435</v>
      </c>
      <c r="B88" s="117" t="s">
        <v>27</v>
      </c>
      <c r="C88" s="117" t="s">
        <v>27</v>
      </c>
      <c r="D88" s="117" t="s">
        <v>409</v>
      </c>
      <c r="E88" s="115" t="s">
        <v>436</v>
      </c>
      <c r="F88" s="57">
        <f t="shared" si="7"/>
        <v>0</v>
      </c>
      <c r="G88" s="57">
        <f t="shared" si="8"/>
        <v>0</v>
      </c>
      <c r="H88" s="57">
        <v>0</v>
      </c>
      <c r="I88" s="57">
        <v>0</v>
      </c>
      <c r="J88" s="57">
        <v>0</v>
      </c>
      <c r="K88" s="57">
        <v>0</v>
      </c>
      <c r="L88" s="57">
        <v>0</v>
      </c>
      <c r="M88" s="121">
        <v>0</v>
      </c>
      <c r="N88" s="121">
        <v>0</v>
      </c>
      <c r="O88" s="121">
        <v>0</v>
      </c>
    </row>
    <row r="89" spans="1:15" ht="16.5" customHeight="1">
      <c r="A89" s="116" t="s">
        <v>437</v>
      </c>
      <c r="B89" s="117" t="s">
        <v>27</v>
      </c>
      <c r="C89" s="117" t="s">
        <v>27</v>
      </c>
      <c r="D89" s="117" t="s">
        <v>438</v>
      </c>
      <c r="E89" s="115" t="s">
        <v>439</v>
      </c>
      <c r="F89" s="57">
        <f t="shared" si="7"/>
        <v>0</v>
      </c>
      <c r="G89" s="57">
        <f t="shared" si="8"/>
        <v>0</v>
      </c>
      <c r="H89" s="57">
        <v>0</v>
      </c>
      <c r="I89" s="57">
        <v>0</v>
      </c>
      <c r="J89" s="57">
        <v>0</v>
      </c>
      <c r="K89" s="57">
        <v>0</v>
      </c>
      <c r="L89" s="57">
        <v>0</v>
      </c>
      <c r="M89" s="121">
        <v>0</v>
      </c>
      <c r="N89" s="121">
        <v>0</v>
      </c>
      <c r="O89" s="121">
        <v>0</v>
      </c>
    </row>
    <row r="90" spans="1:15" ht="16.5" customHeight="1">
      <c r="A90" s="116" t="s">
        <v>440</v>
      </c>
      <c r="B90" s="117" t="s">
        <v>27</v>
      </c>
      <c r="C90" s="117" t="s">
        <v>27</v>
      </c>
      <c r="D90" s="117" t="s">
        <v>441</v>
      </c>
      <c r="E90" s="115" t="s">
        <v>442</v>
      </c>
      <c r="F90" s="57">
        <f t="shared" si="7"/>
        <v>0</v>
      </c>
      <c r="G90" s="57">
        <f t="shared" si="8"/>
        <v>0</v>
      </c>
      <c r="H90" s="57">
        <v>0</v>
      </c>
      <c r="I90" s="57">
        <v>0</v>
      </c>
      <c r="J90" s="57">
        <v>0</v>
      </c>
      <c r="K90" s="57">
        <v>0</v>
      </c>
      <c r="L90" s="57">
        <v>0</v>
      </c>
      <c r="M90" s="121">
        <v>0</v>
      </c>
      <c r="N90" s="121">
        <v>0</v>
      </c>
      <c r="O90" s="121">
        <v>0</v>
      </c>
    </row>
    <row r="91" spans="1:15" ht="16.5" customHeight="1">
      <c r="A91" s="116" t="s">
        <v>443</v>
      </c>
      <c r="B91" s="117" t="s">
        <v>27</v>
      </c>
      <c r="C91" s="117" t="s">
        <v>27</v>
      </c>
      <c r="D91" s="117" t="s">
        <v>444</v>
      </c>
      <c r="E91" s="115" t="s">
        <v>445</v>
      </c>
      <c r="F91" s="57">
        <f t="shared" si="7"/>
        <v>0</v>
      </c>
      <c r="G91" s="57">
        <f t="shared" si="8"/>
        <v>0</v>
      </c>
      <c r="H91" s="57">
        <v>0</v>
      </c>
      <c r="I91" s="57">
        <v>0</v>
      </c>
      <c r="J91" s="57">
        <v>0</v>
      </c>
      <c r="K91" s="57">
        <v>0</v>
      </c>
      <c r="L91" s="57">
        <v>0</v>
      </c>
      <c r="M91" s="121">
        <v>0</v>
      </c>
      <c r="N91" s="121">
        <v>0</v>
      </c>
      <c r="O91" s="121">
        <v>0</v>
      </c>
    </row>
    <row r="92" spans="1:15" ht="16.5" customHeight="1">
      <c r="A92" s="116" t="s">
        <v>446</v>
      </c>
      <c r="B92" s="117" t="s">
        <v>27</v>
      </c>
      <c r="C92" s="117" t="s">
        <v>27</v>
      </c>
      <c r="D92" s="117" t="s">
        <v>447</v>
      </c>
      <c r="E92" s="115" t="s">
        <v>448</v>
      </c>
      <c r="F92" s="57">
        <f t="shared" si="7"/>
        <v>0</v>
      </c>
      <c r="G92" s="57">
        <f t="shared" si="8"/>
        <v>0</v>
      </c>
      <c r="H92" s="57">
        <v>0</v>
      </c>
      <c r="I92" s="57">
        <v>0</v>
      </c>
      <c r="J92" s="57">
        <v>0</v>
      </c>
      <c r="K92" s="57">
        <v>0</v>
      </c>
      <c r="L92" s="57">
        <v>0</v>
      </c>
      <c r="M92" s="121">
        <v>0</v>
      </c>
      <c r="N92" s="121">
        <v>0</v>
      </c>
      <c r="O92" s="121">
        <v>0</v>
      </c>
    </row>
    <row r="93" spans="1:15" ht="16.5" customHeight="1">
      <c r="A93" s="116" t="s">
        <v>449</v>
      </c>
      <c r="B93" s="117" t="s">
        <v>27</v>
      </c>
      <c r="C93" s="117" t="s">
        <v>27</v>
      </c>
      <c r="D93" s="117" t="s">
        <v>412</v>
      </c>
      <c r="E93" s="115" t="s">
        <v>450</v>
      </c>
      <c r="F93" s="57">
        <f t="shared" si="7"/>
        <v>0</v>
      </c>
      <c r="G93" s="57">
        <f t="shared" si="8"/>
        <v>0</v>
      </c>
      <c r="H93" s="57">
        <v>0</v>
      </c>
      <c r="I93" s="57">
        <v>0</v>
      </c>
      <c r="J93" s="57">
        <v>0</v>
      </c>
      <c r="K93" s="57">
        <v>0</v>
      </c>
      <c r="L93" s="57">
        <v>0</v>
      </c>
      <c r="M93" s="121">
        <v>0</v>
      </c>
      <c r="N93" s="121">
        <v>0</v>
      </c>
      <c r="O93" s="121">
        <v>0</v>
      </c>
    </row>
    <row r="94" spans="1:15" ht="16.5" customHeight="1">
      <c r="A94" s="116" t="s">
        <v>451</v>
      </c>
      <c r="B94" s="117" t="s">
        <v>27</v>
      </c>
      <c r="C94" s="117" t="s">
        <v>27</v>
      </c>
      <c r="D94" s="117" t="s">
        <v>415</v>
      </c>
      <c r="E94" s="115" t="s">
        <v>452</v>
      </c>
      <c r="F94" s="57">
        <f t="shared" si="7"/>
        <v>0</v>
      </c>
      <c r="G94" s="57">
        <v>0</v>
      </c>
      <c r="H94" s="57">
        <v>0</v>
      </c>
      <c r="I94" s="57">
        <v>0</v>
      </c>
      <c r="J94" s="57">
        <v>0</v>
      </c>
      <c r="K94" s="57">
        <v>0</v>
      </c>
      <c r="L94" s="57">
        <v>0</v>
      </c>
      <c r="M94" s="121">
        <v>0</v>
      </c>
      <c r="N94" s="121">
        <v>0</v>
      </c>
      <c r="O94" s="121">
        <v>0</v>
      </c>
    </row>
    <row r="95" spans="1:15" ht="16.5" customHeight="1">
      <c r="A95" s="116" t="s">
        <v>453</v>
      </c>
      <c r="B95" s="117" t="s">
        <v>27</v>
      </c>
      <c r="C95" s="117" t="s">
        <v>27</v>
      </c>
      <c r="D95" s="117" t="s">
        <v>454</v>
      </c>
      <c r="E95" s="115" t="s">
        <v>455</v>
      </c>
      <c r="F95" s="57">
        <f t="shared" si="7"/>
        <v>0</v>
      </c>
      <c r="G95" s="57">
        <v>0</v>
      </c>
      <c r="H95" s="81" t="s">
        <v>389</v>
      </c>
      <c r="I95" s="57">
        <v>0</v>
      </c>
      <c r="J95" s="57">
        <v>0</v>
      </c>
      <c r="K95" s="81" t="s">
        <v>389</v>
      </c>
      <c r="L95" s="57">
        <v>0</v>
      </c>
      <c r="M95" s="121">
        <v>0</v>
      </c>
      <c r="N95" s="121">
        <v>0</v>
      </c>
      <c r="O95" s="121">
        <v>0</v>
      </c>
    </row>
    <row r="96" spans="1:15" ht="16.5" customHeight="1">
      <c r="A96" s="116" t="s">
        <v>456</v>
      </c>
      <c r="B96" s="117" t="s">
        <v>27</v>
      </c>
      <c r="C96" s="117" t="s">
        <v>27</v>
      </c>
      <c r="D96" s="117" t="s">
        <v>457</v>
      </c>
      <c r="E96" s="115" t="s">
        <v>458</v>
      </c>
      <c r="F96" s="57">
        <f t="shared" si="7"/>
        <v>274.71999999999997</v>
      </c>
      <c r="G96" s="57">
        <f>H96+I96</f>
        <v>274.71999999999997</v>
      </c>
      <c r="H96" s="57">
        <v>0.26</v>
      </c>
      <c r="I96" s="57">
        <v>274.46</v>
      </c>
      <c r="J96" s="57">
        <v>0</v>
      </c>
      <c r="K96" s="57">
        <v>0</v>
      </c>
      <c r="L96" s="57">
        <v>0</v>
      </c>
      <c r="M96" s="121">
        <v>0</v>
      </c>
      <c r="N96" s="121">
        <v>0</v>
      </c>
      <c r="O96" s="121">
        <v>0</v>
      </c>
    </row>
    <row r="97" spans="1:15" ht="16.5" customHeight="1">
      <c r="A97" s="76" t="s">
        <v>459</v>
      </c>
      <c r="B97" s="77" t="s">
        <v>27</v>
      </c>
      <c r="C97" s="77" t="s">
        <v>27</v>
      </c>
      <c r="D97" s="77" t="s">
        <v>223</v>
      </c>
      <c r="E97" s="80" t="s">
        <v>460</v>
      </c>
      <c r="F97" s="54">
        <v>0</v>
      </c>
      <c r="G97" s="54">
        <v>0</v>
      </c>
      <c r="H97" s="54">
        <v>0</v>
      </c>
      <c r="I97" s="54">
        <v>0</v>
      </c>
      <c r="J97" s="54">
        <v>0</v>
      </c>
      <c r="K97" s="54">
        <v>0</v>
      </c>
      <c r="L97" s="54">
        <v>0</v>
      </c>
      <c r="M97" s="120">
        <v>0</v>
      </c>
      <c r="N97" s="120">
        <v>0</v>
      </c>
      <c r="O97" s="120">
        <v>0</v>
      </c>
    </row>
    <row r="98" spans="1:15" ht="16.5" customHeight="1">
      <c r="A98" s="116" t="s">
        <v>461</v>
      </c>
      <c r="B98" s="117" t="s">
        <v>27</v>
      </c>
      <c r="C98" s="117" t="s">
        <v>27</v>
      </c>
      <c r="D98" s="117" t="s">
        <v>462</v>
      </c>
      <c r="E98" s="115" t="s">
        <v>463</v>
      </c>
      <c r="F98" s="57">
        <v>0</v>
      </c>
      <c r="G98" s="57">
        <v>0</v>
      </c>
      <c r="H98" s="57">
        <v>0</v>
      </c>
      <c r="I98" s="57">
        <v>0</v>
      </c>
      <c r="J98" s="57">
        <v>0</v>
      </c>
      <c r="K98" s="57">
        <v>0</v>
      </c>
      <c r="L98" s="57">
        <v>0</v>
      </c>
      <c r="M98" s="121">
        <v>0</v>
      </c>
      <c r="N98" s="121">
        <v>0</v>
      </c>
      <c r="O98" s="121">
        <v>0</v>
      </c>
    </row>
    <row r="99" spans="1:15" ht="16.5" customHeight="1">
      <c r="A99" s="116" t="s">
        <v>464</v>
      </c>
      <c r="B99" s="117" t="s">
        <v>27</v>
      </c>
      <c r="C99" s="117" t="s">
        <v>27</v>
      </c>
      <c r="D99" s="117" t="s">
        <v>465</v>
      </c>
      <c r="E99" s="115" t="s">
        <v>466</v>
      </c>
      <c r="F99" s="57">
        <v>0</v>
      </c>
      <c r="G99" s="57">
        <v>0</v>
      </c>
      <c r="H99" s="81" t="s">
        <v>389</v>
      </c>
      <c r="I99" s="57">
        <v>0</v>
      </c>
      <c r="J99" s="57">
        <v>0</v>
      </c>
      <c r="K99" s="81" t="s">
        <v>389</v>
      </c>
      <c r="L99" s="57">
        <v>0</v>
      </c>
      <c r="M99" s="121">
        <v>0</v>
      </c>
      <c r="N99" s="121">
        <v>0</v>
      </c>
      <c r="O99" s="121">
        <v>0</v>
      </c>
    </row>
    <row r="100" spans="1:15" ht="16.5" customHeight="1">
      <c r="A100" s="116" t="s">
        <v>467</v>
      </c>
      <c r="B100" s="117" t="s">
        <v>27</v>
      </c>
      <c r="C100" s="117" t="s">
        <v>27</v>
      </c>
      <c r="D100" s="117" t="s">
        <v>468</v>
      </c>
      <c r="E100" s="115" t="s">
        <v>469</v>
      </c>
      <c r="F100" s="57">
        <v>0</v>
      </c>
      <c r="G100" s="57">
        <v>0</v>
      </c>
      <c r="H100" s="81" t="s">
        <v>389</v>
      </c>
      <c r="I100" s="57">
        <v>0</v>
      </c>
      <c r="J100" s="57">
        <v>0</v>
      </c>
      <c r="K100" s="81" t="s">
        <v>389</v>
      </c>
      <c r="L100" s="57">
        <v>0</v>
      </c>
      <c r="M100" s="121">
        <v>0</v>
      </c>
      <c r="N100" s="121">
        <v>0</v>
      </c>
      <c r="O100" s="121">
        <v>0</v>
      </c>
    </row>
    <row r="101" spans="1:15" ht="15" customHeight="1">
      <c r="A101" s="61" t="s">
        <v>470</v>
      </c>
      <c r="B101" s="61" t="s">
        <v>27</v>
      </c>
      <c r="C101" s="61" t="s">
        <v>27</v>
      </c>
      <c r="D101" s="61" t="s">
        <v>27</v>
      </c>
      <c r="E101" s="61" t="s">
        <v>27</v>
      </c>
      <c r="F101" s="61" t="s">
        <v>27</v>
      </c>
      <c r="G101" s="61" t="s">
        <v>27</v>
      </c>
      <c r="H101" s="61" t="s">
        <v>27</v>
      </c>
      <c r="I101" s="61" t="s">
        <v>27</v>
      </c>
      <c r="J101" s="123" t="s">
        <v>27</v>
      </c>
      <c r="K101" s="123" t="s">
        <v>27</v>
      </c>
      <c r="L101" s="123" t="s">
        <v>27</v>
      </c>
      <c r="M101" s="124" t="s">
        <v>27</v>
      </c>
      <c r="N101" s="124" t="s">
        <v>27</v>
      </c>
      <c r="O101" s="124" t="s">
        <v>27</v>
      </c>
    </row>
  </sheetData>
  <sheetProtection/>
  <mergeCells count="102">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horizontalCentered="1"/>
  <pageMargins left="0.16" right="0.16" top="0.41" bottom="0.41" header="0.3" footer="0.3"/>
  <pageSetup horizontalDpi="600" verticalDpi="600" orientation="landscape" paperSize="9" scale="60"/>
</worksheet>
</file>

<file path=xl/worksheets/sheet8.xml><?xml version="1.0" encoding="utf-8"?>
<worksheet xmlns="http://schemas.openxmlformats.org/spreadsheetml/2006/main" xmlns:r="http://schemas.openxmlformats.org/officeDocument/2006/relationships">
  <dimension ref="A1:G44"/>
  <sheetViews>
    <sheetView showZeros="0" workbookViewId="0" topLeftCell="A1">
      <selection activeCell="K13" sqref="K12:K13"/>
    </sheetView>
  </sheetViews>
  <sheetFormatPr defaultColWidth="9.140625" defaultRowHeight="12.75"/>
  <cols>
    <col min="1" max="3" width="5.8515625" style="46" customWidth="1"/>
    <col min="4" max="4" width="38.140625" style="46" customWidth="1"/>
    <col min="5" max="7" width="22.57421875" style="46" customWidth="1"/>
    <col min="8" max="8" width="9.7109375" style="46" bestFit="1" customWidth="1"/>
    <col min="9" max="16384" width="9.140625" style="46" customWidth="1"/>
  </cols>
  <sheetData>
    <row r="1" spans="1:7" ht="22.5" customHeight="1">
      <c r="A1" s="109" t="s">
        <v>471</v>
      </c>
      <c r="B1" s="109"/>
      <c r="C1" s="109"/>
      <c r="D1" s="109"/>
      <c r="E1" s="109"/>
      <c r="F1" s="109"/>
      <c r="G1" s="109"/>
    </row>
    <row r="2" spans="1:7" ht="21" customHeight="1">
      <c r="A2" s="47"/>
      <c r="B2" s="47"/>
      <c r="C2" s="47"/>
      <c r="D2" s="47"/>
      <c r="E2" s="47"/>
      <c r="F2" s="47"/>
      <c r="G2" s="62" t="s">
        <v>472</v>
      </c>
    </row>
    <row r="3" spans="1:7" ht="21" customHeight="1">
      <c r="A3" s="47" t="s">
        <v>18</v>
      </c>
      <c r="B3" s="47"/>
      <c r="C3" s="47"/>
      <c r="D3" s="47"/>
      <c r="E3" s="49" t="s">
        <v>19</v>
      </c>
      <c r="F3" s="47"/>
      <c r="G3" s="62" t="s">
        <v>20</v>
      </c>
    </row>
    <row r="4" spans="1:7" ht="15" customHeight="1">
      <c r="A4" s="50" t="s">
        <v>142</v>
      </c>
      <c r="B4" s="51" t="s">
        <v>27</v>
      </c>
      <c r="C4" s="51" t="s">
        <v>27</v>
      </c>
      <c r="D4" s="51" t="s">
        <v>133</v>
      </c>
      <c r="E4" s="51" t="s">
        <v>107</v>
      </c>
      <c r="F4" s="51" t="s">
        <v>231</v>
      </c>
      <c r="G4" s="51" t="s">
        <v>232</v>
      </c>
    </row>
    <row r="5" spans="1:7" ht="13.5" customHeight="1">
      <c r="A5" s="52" t="s">
        <v>27</v>
      </c>
      <c r="B5" s="53" t="s">
        <v>27</v>
      </c>
      <c r="C5" s="53" t="s">
        <v>27</v>
      </c>
      <c r="D5" s="53" t="s">
        <v>27</v>
      </c>
      <c r="E5" s="53" t="s">
        <v>27</v>
      </c>
      <c r="F5" s="53" t="s">
        <v>27</v>
      </c>
      <c r="G5" s="53" t="s">
        <v>27</v>
      </c>
    </row>
    <row r="6" spans="1:7" ht="19.5" customHeight="1">
      <c r="A6" s="52" t="s">
        <v>144</v>
      </c>
      <c r="B6" s="53" t="s">
        <v>145</v>
      </c>
      <c r="C6" s="53" t="s">
        <v>146</v>
      </c>
      <c r="D6" s="53" t="s">
        <v>26</v>
      </c>
      <c r="E6" s="53" t="s">
        <v>53</v>
      </c>
      <c r="F6" s="53" t="s">
        <v>57</v>
      </c>
      <c r="G6" s="53" t="s">
        <v>60</v>
      </c>
    </row>
    <row r="7" spans="1:7" ht="27" customHeight="1">
      <c r="A7" s="52" t="s">
        <v>27</v>
      </c>
      <c r="B7" s="53" t="s">
        <v>27</v>
      </c>
      <c r="C7" s="53" t="s">
        <v>27</v>
      </c>
      <c r="D7" s="53" t="s">
        <v>147</v>
      </c>
      <c r="E7" s="54">
        <f>E8+E30+E36+E41</f>
        <v>24178.630000000005</v>
      </c>
      <c r="F7" s="54">
        <f>F8+F30+F36+F41</f>
        <v>19795.910000000003</v>
      </c>
      <c r="G7" s="54">
        <f>G8+G30+G36+G41</f>
        <v>4382.72</v>
      </c>
    </row>
    <row r="8" spans="1:7" ht="18" customHeight="1">
      <c r="A8" s="55" t="s">
        <v>148</v>
      </c>
      <c r="B8" s="56" t="s">
        <v>27</v>
      </c>
      <c r="C8" s="56" t="s">
        <v>27</v>
      </c>
      <c r="D8" s="56" t="s">
        <v>149</v>
      </c>
      <c r="E8" s="57">
        <f>F8+G8</f>
        <v>19326.440000000002</v>
      </c>
      <c r="F8" s="57">
        <f>F9+F11+F18+F21+F24+F26+F28</f>
        <v>14943.720000000001</v>
      </c>
      <c r="G8" s="57">
        <f>G9+G11+G18+0+G24+G26+G28+G22</f>
        <v>4382.72</v>
      </c>
    </row>
    <row r="9" spans="1:7" ht="18" customHeight="1">
      <c r="A9" s="55" t="s">
        <v>150</v>
      </c>
      <c r="B9" s="56" t="s">
        <v>27</v>
      </c>
      <c r="C9" s="56" t="s">
        <v>27</v>
      </c>
      <c r="D9" s="56" t="s">
        <v>151</v>
      </c>
      <c r="E9" s="57">
        <f aca="true" t="shared" si="0" ref="E9:E43">F9+G9</f>
        <v>86.61</v>
      </c>
      <c r="F9" s="57">
        <v>86.61</v>
      </c>
      <c r="G9" s="57">
        <v>0</v>
      </c>
    </row>
    <row r="10" spans="1:7" ht="18" customHeight="1">
      <c r="A10" s="55" t="s">
        <v>152</v>
      </c>
      <c r="B10" s="56" t="s">
        <v>27</v>
      </c>
      <c r="C10" s="56" t="s">
        <v>27</v>
      </c>
      <c r="D10" s="56" t="s">
        <v>153</v>
      </c>
      <c r="E10" s="57">
        <f t="shared" si="0"/>
        <v>86.61</v>
      </c>
      <c r="F10" s="57">
        <v>86.61</v>
      </c>
      <c r="G10" s="57">
        <v>0</v>
      </c>
    </row>
    <row r="11" spans="1:7" ht="18" customHeight="1">
      <c r="A11" s="55" t="s">
        <v>154</v>
      </c>
      <c r="B11" s="56" t="s">
        <v>27</v>
      </c>
      <c r="C11" s="56" t="s">
        <v>27</v>
      </c>
      <c r="D11" s="56" t="s">
        <v>155</v>
      </c>
      <c r="E11" s="57">
        <f t="shared" si="0"/>
        <v>15998.27</v>
      </c>
      <c r="F11" s="57">
        <f>F12+F13+F14+F15+F17+F16</f>
        <v>13946.16</v>
      </c>
      <c r="G11" s="57">
        <f>G12+G13+G14+G15+G17+G16</f>
        <v>2052.11</v>
      </c>
    </row>
    <row r="12" spans="1:7" ht="18" customHeight="1">
      <c r="A12" s="55" t="s">
        <v>156</v>
      </c>
      <c r="B12" s="56" t="s">
        <v>27</v>
      </c>
      <c r="C12" s="56" t="s">
        <v>27</v>
      </c>
      <c r="D12" s="56" t="s">
        <v>157</v>
      </c>
      <c r="E12" s="57">
        <f t="shared" si="0"/>
        <v>935.25</v>
      </c>
      <c r="F12" s="57">
        <v>449.27</v>
      </c>
      <c r="G12" s="57">
        <v>485.98</v>
      </c>
    </row>
    <row r="13" spans="1:7" ht="18" customHeight="1">
      <c r="A13" s="55" t="s">
        <v>158</v>
      </c>
      <c r="B13" s="56" t="s">
        <v>27</v>
      </c>
      <c r="C13" s="56" t="s">
        <v>27</v>
      </c>
      <c r="D13" s="56" t="s">
        <v>159</v>
      </c>
      <c r="E13" s="57">
        <f t="shared" si="0"/>
        <v>6977.200000000001</v>
      </c>
      <c r="F13" s="57">
        <v>6533.14</v>
      </c>
      <c r="G13" s="57">
        <v>444.06</v>
      </c>
    </row>
    <row r="14" spans="1:7" ht="18" customHeight="1">
      <c r="A14" s="55" t="s">
        <v>160</v>
      </c>
      <c r="B14" s="56" t="s">
        <v>27</v>
      </c>
      <c r="C14" s="56" t="s">
        <v>27</v>
      </c>
      <c r="D14" s="56" t="s">
        <v>161</v>
      </c>
      <c r="E14" s="57">
        <f t="shared" si="0"/>
        <v>5596.03</v>
      </c>
      <c r="F14" s="57">
        <v>5165.34</v>
      </c>
      <c r="G14" s="57">
        <v>430.69</v>
      </c>
    </row>
    <row r="15" spans="1:7" ht="18" customHeight="1">
      <c r="A15" s="55" t="s">
        <v>162</v>
      </c>
      <c r="B15" s="56" t="s">
        <v>27</v>
      </c>
      <c r="C15" s="56" t="s">
        <v>27</v>
      </c>
      <c r="D15" s="56" t="s">
        <v>163</v>
      </c>
      <c r="E15" s="57">
        <f t="shared" si="0"/>
        <v>2197.1800000000003</v>
      </c>
      <c r="F15" s="57">
        <v>1758.41</v>
      </c>
      <c r="G15" s="57">
        <v>438.77</v>
      </c>
    </row>
    <row r="16" spans="1:7" ht="18" customHeight="1">
      <c r="A16" s="55" t="s">
        <v>164</v>
      </c>
      <c r="B16" s="56" t="s">
        <v>27</v>
      </c>
      <c r="C16" s="56" t="s">
        <v>27</v>
      </c>
      <c r="D16" s="56" t="s">
        <v>165</v>
      </c>
      <c r="E16" s="57">
        <f t="shared" si="0"/>
        <v>6.83</v>
      </c>
      <c r="F16" s="57">
        <v>0</v>
      </c>
      <c r="G16" s="57">
        <v>6.83</v>
      </c>
    </row>
    <row r="17" spans="1:7" ht="18" customHeight="1">
      <c r="A17" s="55" t="s">
        <v>236</v>
      </c>
      <c r="B17" s="56" t="s">
        <v>27</v>
      </c>
      <c r="C17" s="56" t="s">
        <v>27</v>
      </c>
      <c r="D17" s="56" t="s">
        <v>237</v>
      </c>
      <c r="E17" s="57">
        <f t="shared" si="0"/>
        <v>285.78</v>
      </c>
      <c r="F17" s="57">
        <v>40</v>
      </c>
      <c r="G17" s="57">
        <v>245.78</v>
      </c>
    </row>
    <row r="18" spans="1:7" ht="18" customHeight="1">
      <c r="A18" s="55" t="s">
        <v>166</v>
      </c>
      <c r="B18" s="56" t="s">
        <v>27</v>
      </c>
      <c r="C18" s="56" t="s">
        <v>27</v>
      </c>
      <c r="D18" s="56" t="s">
        <v>167</v>
      </c>
      <c r="E18" s="57">
        <f t="shared" si="0"/>
        <v>1963.08</v>
      </c>
      <c r="F18" s="57">
        <f>F19+F20+F21</f>
        <v>91.02</v>
      </c>
      <c r="G18" s="57">
        <f>G19+G20+G21</f>
        <v>1872.06</v>
      </c>
    </row>
    <row r="19" spans="1:7" ht="18" customHeight="1">
      <c r="A19" s="55" t="s">
        <v>168</v>
      </c>
      <c r="B19" s="56" t="s">
        <v>27</v>
      </c>
      <c r="C19" s="56" t="s">
        <v>27</v>
      </c>
      <c r="D19" s="56" t="s">
        <v>169</v>
      </c>
      <c r="E19" s="57">
        <f t="shared" si="0"/>
        <v>1671.39</v>
      </c>
      <c r="F19" s="57">
        <v>0</v>
      </c>
      <c r="G19" s="57">
        <v>1671.39</v>
      </c>
    </row>
    <row r="20" spans="1:7" ht="18" customHeight="1">
      <c r="A20" s="55" t="s">
        <v>170</v>
      </c>
      <c r="B20" s="56" t="s">
        <v>27</v>
      </c>
      <c r="C20" s="56" t="s">
        <v>27</v>
      </c>
      <c r="D20" s="56" t="s">
        <v>171</v>
      </c>
      <c r="E20" s="57">
        <f t="shared" si="0"/>
        <v>287.61</v>
      </c>
      <c r="F20" s="57">
        <v>91.02</v>
      </c>
      <c r="G20" s="57">
        <v>196.59</v>
      </c>
    </row>
    <row r="21" spans="1:7" ht="18" customHeight="1">
      <c r="A21" s="55" t="s">
        <v>238</v>
      </c>
      <c r="B21" s="56" t="s">
        <v>27</v>
      </c>
      <c r="C21" s="56" t="s">
        <v>27</v>
      </c>
      <c r="D21" s="56" t="s">
        <v>239</v>
      </c>
      <c r="E21" s="57">
        <f t="shared" si="0"/>
        <v>4.08</v>
      </c>
      <c r="F21" s="57">
        <v>0</v>
      </c>
      <c r="G21" s="57">
        <v>4.08</v>
      </c>
    </row>
    <row r="22" spans="1:7" ht="18" customHeight="1">
      <c r="A22" s="55" t="s">
        <v>172</v>
      </c>
      <c r="B22" s="56" t="s">
        <v>27</v>
      </c>
      <c r="C22" s="56" t="s">
        <v>27</v>
      </c>
      <c r="D22" s="56" t="s">
        <v>173</v>
      </c>
      <c r="E22" s="57">
        <f t="shared" si="0"/>
        <v>0.87</v>
      </c>
      <c r="F22" s="57">
        <v>0</v>
      </c>
      <c r="G22" s="57">
        <v>0.87</v>
      </c>
    </row>
    <row r="23" spans="1:7" ht="18" customHeight="1">
      <c r="A23" s="55" t="s">
        <v>174</v>
      </c>
      <c r="B23" s="56" t="s">
        <v>27</v>
      </c>
      <c r="C23" s="56" t="s">
        <v>27</v>
      </c>
      <c r="D23" s="56" t="s">
        <v>175</v>
      </c>
      <c r="E23" s="57">
        <f t="shared" si="0"/>
        <v>0.87</v>
      </c>
      <c r="F23" s="57">
        <v>0</v>
      </c>
      <c r="G23" s="57">
        <v>0.87</v>
      </c>
    </row>
    <row r="24" spans="1:7" ht="18" customHeight="1">
      <c r="A24" s="55" t="s">
        <v>176</v>
      </c>
      <c r="B24" s="56" t="s">
        <v>27</v>
      </c>
      <c r="C24" s="56" t="s">
        <v>27</v>
      </c>
      <c r="D24" s="56" t="s">
        <v>177</v>
      </c>
      <c r="E24" s="57">
        <f t="shared" si="0"/>
        <v>74</v>
      </c>
      <c r="F24" s="57">
        <v>0</v>
      </c>
      <c r="G24" s="57">
        <v>74</v>
      </c>
    </row>
    <row r="25" spans="1:7" ht="18" customHeight="1">
      <c r="A25" s="55" t="s">
        <v>178</v>
      </c>
      <c r="B25" s="56" t="s">
        <v>27</v>
      </c>
      <c r="C25" s="56" t="s">
        <v>27</v>
      </c>
      <c r="D25" s="56" t="s">
        <v>179</v>
      </c>
      <c r="E25" s="57">
        <f t="shared" si="0"/>
        <v>74</v>
      </c>
      <c r="F25" s="57">
        <v>0</v>
      </c>
      <c r="G25" s="57">
        <v>74</v>
      </c>
    </row>
    <row r="26" spans="1:7" ht="18" customHeight="1">
      <c r="A26" s="55" t="s">
        <v>180</v>
      </c>
      <c r="B26" s="56" t="s">
        <v>27</v>
      </c>
      <c r="C26" s="56" t="s">
        <v>27</v>
      </c>
      <c r="D26" s="56" t="s">
        <v>181</v>
      </c>
      <c r="E26" s="57">
        <f t="shared" si="0"/>
        <v>618.24</v>
      </c>
      <c r="F26" s="57">
        <v>352.6</v>
      </c>
      <c r="G26" s="57">
        <v>265.64</v>
      </c>
    </row>
    <row r="27" spans="1:7" ht="18" customHeight="1">
      <c r="A27" s="55" t="s">
        <v>182</v>
      </c>
      <c r="B27" s="56" t="s">
        <v>27</v>
      </c>
      <c r="C27" s="56" t="s">
        <v>27</v>
      </c>
      <c r="D27" s="56" t="s">
        <v>183</v>
      </c>
      <c r="E27" s="57">
        <f t="shared" si="0"/>
        <v>618.24</v>
      </c>
      <c r="F27" s="57">
        <v>352.6</v>
      </c>
      <c r="G27" s="57">
        <v>265.64</v>
      </c>
    </row>
    <row r="28" spans="1:7" ht="18" customHeight="1">
      <c r="A28" s="55" t="s">
        <v>184</v>
      </c>
      <c r="B28" s="56" t="s">
        <v>27</v>
      </c>
      <c r="C28" s="56" t="s">
        <v>27</v>
      </c>
      <c r="D28" s="56" t="s">
        <v>185</v>
      </c>
      <c r="E28" s="57">
        <f t="shared" si="0"/>
        <v>585.37</v>
      </c>
      <c r="F28" s="57">
        <v>467.33</v>
      </c>
      <c r="G28" s="57">
        <v>118.04</v>
      </c>
    </row>
    <row r="29" spans="1:7" ht="18" customHeight="1">
      <c r="A29" s="55" t="s">
        <v>186</v>
      </c>
      <c r="B29" s="56" t="s">
        <v>27</v>
      </c>
      <c r="C29" s="56" t="s">
        <v>27</v>
      </c>
      <c r="D29" s="56" t="s">
        <v>187</v>
      </c>
      <c r="E29" s="57">
        <f t="shared" si="0"/>
        <v>585.37</v>
      </c>
      <c r="F29" s="57">
        <v>467.33</v>
      </c>
      <c r="G29" s="57">
        <v>118.04</v>
      </c>
    </row>
    <row r="30" spans="1:7" ht="18" customHeight="1">
      <c r="A30" s="55" t="s">
        <v>188</v>
      </c>
      <c r="B30" s="56" t="s">
        <v>27</v>
      </c>
      <c r="C30" s="56" t="s">
        <v>27</v>
      </c>
      <c r="D30" s="56" t="s">
        <v>189</v>
      </c>
      <c r="E30" s="57">
        <f t="shared" si="0"/>
        <v>2840.1900000000005</v>
      </c>
      <c r="F30" s="57">
        <f>F31+F34</f>
        <v>2840.1900000000005</v>
      </c>
      <c r="G30" s="57">
        <v>0</v>
      </c>
    </row>
    <row r="31" spans="1:7" ht="18" customHeight="1">
      <c r="A31" s="55" t="s">
        <v>190</v>
      </c>
      <c r="B31" s="56" t="s">
        <v>27</v>
      </c>
      <c r="C31" s="56" t="s">
        <v>27</v>
      </c>
      <c r="D31" s="56" t="s">
        <v>191</v>
      </c>
      <c r="E31" s="57">
        <f t="shared" si="0"/>
        <v>2732.9300000000003</v>
      </c>
      <c r="F31" s="57">
        <f>F32+F33</f>
        <v>2732.9300000000003</v>
      </c>
      <c r="G31" s="57">
        <v>0</v>
      </c>
    </row>
    <row r="32" spans="1:7" ht="18" customHeight="1">
      <c r="A32" s="55" t="s">
        <v>192</v>
      </c>
      <c r="B32" s="56" t="s">
        <v>27</v>
      </c>
      <c r="C32" s="56" t="s">
        <v>27</v>
      </c>
      <c r="D32" s="56" t="s">
        <v>193</v>
      </c>
      <c r="E32" s="57">
        <f t="shared" si="0"/>
        <v>1937.93</v>
      </c>
      <c r="F32" s="57">
        <v>1937.93</v>
      </c>
      <c r="G32" s="57">
        <v>0</v>
      </c>
    </row>
    <row r="33" spans="1:7" ht="18" customHeight="1">
      <c r="A33" s="55" t="s">
        <v>194</v>
      </c>
      <c r="B33" s="56" t="s">
        <v>27</v>
      </c>
      <c r="C33" s="56" t="s">
        <v>27</v>
      </c>
      <c r="D33" s="56" t="s">
        <v>195</v>
      </c>
      <c r="E33" s="57">
        <f t="shared" si="0"/>
        <v>795</v>
      </c>
      <c r="F33" s="57">
        <v>795</v>
      </c>
      <c r="G33" s="57">
        <v>0</v>
      </c>
    </row>
    <row r="34" spans="1:7" ht="18" customHeight="1">
      <c r="A34" s="55" t="s">
        <v>196</v>
      </c>
      <c r="B34" s="56" t="s">
        <v>27</v>
      </c>
      <c r="C34" s="56" t="s">
        <v>27</v>
      </c>
      <c r="D34" s="56" t="s">
        <v>197</v>
      </c>
      <c r="E34" s="57">
        <f t="shared" si="0"/>
        <v>107.26</v>
      </c>
      <c r="F34" s="57">
        <v>107.26</v>
      </c>
      <c r="G34" s="57">
        <v>0</v>
      </c>
    </row>
    <row r="35" spans="1:7" ht="18" customHeight="1">
      <c r="A35" s="55" t="s">
        <v>198</v>
      </c>
      <c r="B35" s="56" t="s">
        <v>27</v>
      </c>
      <c r="C35" s="56" t="s">
        <v>27</v>
      </c>
      <c r="D35" s="56" t="s">
        <v>199</v>
      </c>
      <c r="E35" s="57">
        <f t="shared" si="0"/>
        <v>107.26</v>
      </c>
      <c r="F35" s="57">
        <v>107.26</v>
      </c>
      <c r="G35" s="57">
        <v>0</v>
      </c>
    </row>
    <row r="36" spans="1:7" ht="18" customHeight="1">
      <c r="A36" s="55" t="s">
        <v>200</v>
      </c>
      <c r="B36" s="56" t="s">
        <v>27</v>
      </c>
      <c r="C36" s="56" t="s">
        <v>27</v>
      </c>
      <c r="D36" s="56" t="s">
        <v>201</v>
      </c>
      <c r="E36" s="57">
        <f t="shared" si="0"/>
        <v>774.38</v>
      </c>
      <c r="F36" s="57">
        <f>F37</f>
        <v>774.38</v>
      </c>
      <c r="G36" s="57">
        <v>0</v>
      </c>
    </row>
    <row r="37" spans="1:7" ht="18" customHeight="1">
      <c r="A37" s="55" t="s">
        <v>202</v>
      </c>
      <c r="B37" s="56" t="s">
        <v>27</v>
      </c>
      <c r="C37" s="56" t="s">
        <v>27</v>
      </c>
      <c r="D37" s="56" t="s">
        <v>203</v>
      </c>
      <c r="E37" s="57">
        <f t="shared" si="0"/>
        <v>774.38</v>
      </c>
      <c r="F37" s="57">
        <f>F38+F39+F40</f>
        <v>774.38</v>
      </c>
      <c r="G37" s="57">
        <v>0</v>
      </c>
    </row>
    <row r="38" spans="1:7" ht="18" customHeight="1">
      <c r="A38" s="55" t="s">
        <v>204</v>
      </c>
      <c r="B38" s="56" t="s">
        <v>27</v>
      </c>
      <c r="C38" s="56" t="s">
        <v>27</v>
      </c>
      <c r="D38" s="56" t="s">
        <v>205</v>
      </c>
      <c r="E38" s="57">
        <f t="shared" si="0"/>
        <v>3.95</v>
      </c>
      <c r="F38" s="57">
        <v>3.95</v>
      </c>
      <c r="G38" s="57">
        <v>0</v>
      </c>
    </row>
    <row r="39" spans="1:7" ht="18" customHeight="1">
      <c r="A39" s="55" t="s">
        <v>206</v>
      </c>
      <c r="B39" s="56" t="s">
        <v>27</v>
      </c>
      <c r="C39" s="56" t="s">
        <v>27</v>
      </c>
      <c r="D39" s="56" t="s">
        <v>207</v>
      </c>
      <c r="E39" s="57">
        <f t="shared" si="0"/>
        <v>719.02</v>
      </c>
      <c r="F39" s="57">
        <v>719.02</v>
      </c>
      <c r="G39" s="57">
        <v>0</v>
      </c>
    </row>
    <row r="40" spans="1:7" ht="18" customHeight="1">
      <c r="A40" s="55" t="s">
        <v>208</v>
      </c>
      <c r="B40" s="56" t="s">
        <v>27</v>
      </c>
      <c r="C40" s="56" t="s">
        <v>27</v>
      </c>
      <c r="D40" s="56" t="s">
        <v>209</v>
      </c>
      <c r="E40" s="57">
        <f t="shared" si="0"/>
        <v>51.41</v>
      </c>
      <c r="F40" s="57">
        <v>51.41</v>
      </c>
      <c r="G40" s="57">
        <v>0</v>
      </c>
    </row>
    <row r="41" spans="1:7" ht="18" customHeight="1">
      <c r="A41" s="55" t="s">
        <v>216</v>
      </c>
      <c r="B41" s="56" t="s">
        <v>27</v>
      </c>
      <c r="C41" s="56" t="s">
        <v>27</v>
      </c>
      <c r="D41" s="56" t="s">
        <v>217</v>
      </c>
      <c r="E41" s="57">
        <f t="shared" si="0"/>
        <v>1237.62</v>
      </c>
      <c r="F41" s="57">
        <v>1237.62</v>
      </c>
      <c r="G41" s="57">
        <v>0</v>
      </c>
    </row>
    <row r="42" spans="1:7" ht="18" customHeight="1">
      <c r="A42" s="55" t="s">
        <v>218</v>
      </c>
      <c r="B42" s="56" t="s">
        <v>27</v>
      </c>
      <c r="C42" s="56" t="s">
        <v>27</v>
      </c>
      <c r="D42" s="56" t="s">
        <v>219</v>
      </c>
      <c r="E42" s="57">
        <f t="shared" si="0"/>
        <v>1237.62</v>
      </c>
      <c r="F42" s="57">
        <v>1237.62</v>
      </c>
      <c r="G42" s="57">
        <v>0</v>
      </c>
    </row>
    <row r="43" spans="1:7" ht="18" customHeight="1">
      <c r="A43" s="55" t="s">
        <v>220</v>
      </c>
      <c r="B43" s="56" t="s">
        <v>27</v>
      </c>
      <c r="C43" s="56" t="s">
        <v>27</v>
      </c>
      <c r="D43" s="56" t="s">
        <v>221</v>
      </c>
      <c r="E43" s="57">
        <f t="shared" si="0"/>
        <v>1237.62</v>
      </c>
      <c r="F43" s="57">
        <v>1237.62</v>
      </c>
      <c r="G43" s="57">
        <v>0</v>
      </c>
    </row>
    <row r="44" spans="1:7" ht="15" customHeight="1">
      <c r="A44" s="61" t="s">
        <v>473</v>
      </c>
      <c r="B44" s="61" t="s">
        <v>27</v>
      </c>
      <c r="C44" s="61" t="s">
        <v>27</v>
      </c>
      <c r="D44" s="61" t="s">
        <v>27</v>
      </c>
      <c r="E44" s="61" t="s">
        <v>27</v>
      </c>
      <c r="F44" s="61" t="s">
        <v>27</v>
      </c>
      <c r="G44" s="61" t="s">
        <v>27</v>
      </c>
    </row>
  </sheetData>
  <sheetProtection/>
  <mergeCells count="46">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6:A7"/>
    <mergeCell ref="B6:B7"/>
    <mergeCell ref="C6:C7"/>
    <mergeCell ref="D4:D6"/>
    <mergeCell ref="E4:E6"/>
    <mergeCell ref="F4:F6"/>
    <mergeCell ref="G4:G6"/>
    <mergeCell ref="A4:C5"/>
  </mergeCells>
  <printOptions horizontalCentered="1"/>
  <pageMargins left="0.36" right="0.36" top="0.41" bottom="0.41"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U48"/>
  <sheetViews>
    <sheetView showZeros="0" workbookViewId="0" topLeftCell="A22">
      <selection activeCell="A4" sqref="A4:IV45"/>
    </sheetView>
  </sheetViews>
  <sheetFormatPr defaultColWidth="9.140625" defaultRowHeight="12.75"/>
  <cols>
    <col min="1" max="3" width="3.140625" style="0" customWidth="1"/>
    <col min="4" max="4" width="33.00390625" style="0" customWidth="1"/>
    <col min="5" max="5" width="14.00390625" style="0" customWidth="1"/>
    <col min="6" max="22" width="10.57421875" style="0" customWidth="1"/>
    <col min="23" max="43" width="10.28125" style="0" customWidth="1"/>
    <col min="44" max="60" width="9.8515625" style="0" customWidth="1"/>
    <col min="61" max="62" width="10.57421875" style="0" customWidth="1"/>
    <col min="63" max="71" width="8.28125" style="0" customWidth="1"/>
    <col min="72" max="77" width="9.28125" style="0" customWidth="1"/>
    <col min="78" max="86" width="8.140625" style="0" customWidth="1"/>
    <col min="87" max="89" width="11.7109375" style="0" customWidth="1"/>
    <col min="90" max="99" width="6.8515625" style="0" customWidth="1"/>
    <col min="100" max="100" width="9.7109375" style="0" bestFit="1" customWidth="1"/>
  </cols>
  <sheetData>
    <row r="1" spans="1:99" ht="20.25">
      <c r="A1" s="82" t="s">
        <v>474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2.7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103" t="s">
        <v>475</v>
      </c>
    </row>
    <row r="3" spans="1:99" ht="12.75">
      <c r="A3" s="83" t="s">
        <v>257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101" t="s">
        <v>19</v>
      </c>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103" t="s">
        <v>20</v>
      </c>
    </row>
    <row r="4" spans="1:99" ht="18" customHeight="1">
      <c r="A4" s="84" t="s">
        <v>23</v>
      </c>
      <c r="B4" s="85" t="s">
        <v>27</v>
      </c>
      <c r="C4" s="85" t="s">
        <v>27</v>
      </c>
      <c r="D4" s="85" t="s">
        <v>27</v>
      </c>
      <c r="E4" s="85" t="s">
        <v>147</v>
      </c>
      <c r="F4" s="85" t="s">
        <v>260</v>
      </c>
      <c r="G4" s="85" t="s">
        <v>27</v>
      </c>
      <c r="H4" s="85" t="s">
        <v>27</v>
      </c>
      <c r="I4" s="85" t="s">
        <v>27</v>
      </c>
      <c r="J4" s="85" t="s">
        <v>27</v>
      </c>
      <c r="K4" s="85" t="s">
        <v>27</v>
      </c>
      <c r="L4" s="85" t="s">
        <v>27</v>
      </c>
      <c r="M4" s="85" t="s">
        <v>27</v>
      </c>
      <c r="N4" s="85" t="s">
        <v>27</v>
      </c>
      <c r="O4" s="85" t="s">
        <v>27</v>
      </c>
      <c r="P4" s="85" t="s">
        <v>280</v>
      </c>
      <c r="Q4" s="85" t="s">
        <v>27</v>
      </c>
      <c r="R4" s="85" t="s">
        <v>27</v>
      </c>
      <c r="S4" s="85" t="s">
        <v>27</v>
      </c>
      <c r="T4" s="85" t="s">
        <v>27</v>
      </c>
      <c r="U4" s="85" t="s">
        <v>27</v>
      </c>
      <c r="V4" s="85" t="s">
        <v>27</v>
      </c>
      <c r="W4" s="85" t="s">
        <v>27</v>
      </c>
      <c r="X4" s="85" t="s">
        <v>27</v>
      </c>
      <c r="Y4" s="85" t="s">
        <v>27</v>
      </c>
      <c r="Z4" s="85" t="s">
        <v>27</v>
      </c>
      <c r="AA4" s="85" t="s">
        <v>27</v>
      </c>
      <c r="AB4" s="85" t="s">
        <v>27</v>
      </c>
      <c r="AC4" s="85" t="s">
        <v>27</v>
      </c>
      <c r="AD4" s="85" t="s">
        <v>27</v>
      </c>
      <c r="AE4" s="85" t="s">
        <v>27</v>
      </c>
      <c r="AF4" s="85" t="s">
        <v>27</v>
      </c>
      <c r="AG4" s="85" t="s">
        <v>27</v>
      </c>
      <c r="AH4" s="85" t="s">
        <v>27</v>
      </c>
      <c r="AI4" s="85" t="s">
        <v>27</v>
      </c>
      <c r="AJ4" s="85" t="s">
        <v>27</v>
      </c>
      <c r="AK4" s="85" t="s">
        <v>27</v>
      </c>
      <c r="AL4" s="85" t="s">
        <v>27</v>
      </c>
      <c r="AM4" s="85" t="s">
        <v>27</v>
      </c>
      <c r="AN4" s="85" t="s">
        <v>27</v>
      </c>
      <c r="AO4" s="85" t="s">
        <v>27</v>
      </c>
      <c r="AP4" s="85" t="s">
        <v>27</v>
      </c>
      <c r="AQ4" s="85" t="s">
        <v>27</v>
      </c>
      <c r="AR4" s="85" t="s">
        <v>336</v>
      </c>
      <c r="AS4" s="85" t="s">
        <v>27</v>
      </c>
      <c r="AT4" s="85" t="s">
        <v>27</v>
      </c>
      <c r="AU4" s="85" t="s">
        <v>27</v>
      </c>
      <c r="AV4" s="85" t="s">
        <v>27</v>
      </c>
      <c r="AW4" s="85" t="s">
        <v>27</v>
      </c>
      <c r="AX4" s="85" t="s">
        <v>27</v>
      </c>
      <c r="AY4" s="85" t="s">
        <v>27</v>
      </c>
      <c r="AZ4" s="85" t="s">
        <v>27</v>
      </c>
      <c r="BA4" s="85" t="s">
        <v>27</v>
      </c>
      <c r="BB4" s="85" t="s">
        <v>27</v>
      </c>
      <c r="BC4" s="85" t="s">
        <v>27</v>
      </c>
      <c r="BD4" s="85" t="s">
        <v>27</v>
      </c>
      <c r="BE4" s="85" t="s">
        <v>27</v>
      </c>
      <c r="BF4" s="85" t="s">
        <v>27</v>
      </c>
      <c r="BG4" s="85" t="s">
        <v>27</v>
      </c>
      <c r="BH4" s="85" t="s">
        <v>27</v>
      </c>
      <c r="BI4" s="85" t="s">
        <v>387</v>
      </c>
      <c r="BJ4" s="85" t="s">
        <v>27</v>
      </c>
      <c r="BK4" s="85" t="s">
        <v>27</v>
      </c>
      <c r="BL4" s="85" t="s">
        <v>27</v>
      </c>
      <c r="BM4" s="85" t="s">
        <v>27</v>
      </c>
      <c r="BN4" s="85" t="s">
        <v>27</v>
      </c>
      <c r="BO4" s="85" t="s">
        <v>27</v>
      </c>
      <c r="BP4" s="85" t="s">
        <v>27</v>
      </c>
      <c r="BQ4" s="85" t="s">
        <v>27</v>
      </c>
      <c r="BR4" s="85" t="s">
        <v>27</v>
      </c>
      <c r="BS4" s="85" t="s">
        <v>27</v>
      </c>
      <c r="BT4" s="85" t="s">
        <v>421</v>
      </c>
      <c r="BU4" s="85" t="s">
        <v>27</v>
      </c>
      <c r="BV4" s="85" t="s">
        <v>27</v>
      </c>
      <c r="BW4" s="85" t="s">
        <v>27</v>
      </c>
      <c r="BX4" s="85" t="s">
        <v>27</v>
      </c>
      <c r="BY4" s="85" t="s">
        <v>27</v>
      </c>
      <c r="BZ4" s="85" t="s">
        <v>27</v>
      </c>
      <c r="CA4" s="85" t="s">
        <v>27</v>
      </c>
      <c r="CB4" s="85" t="s">
        <v>27</v>
      </c>
      <c r="CC4" s="85" t="s">
        <v>27</v>
      </c>
      <c r="CD4" s="85" t="s">
        <v>27</v>
      </c>
      <c r="CE4" s="85" t="s">
        <v>27</v>
      </c>
      <c r="CF4" s="85" t="s">
        <v>27</v>
      </c>
      <c r="CG4" s="85" t="s">
        <v>27</v>
      </c>
      <c r="CH4" s="85" t="s">
        <v>27</v>
      </c>
      <c r="CI4" s="85" t="s">
        <v>27</v>
      </c>
      <c r="CJ4" s="85" t="s">
        <v>369</v>
      </c>
      <c r="CK4" s="85" t="s">
        <v>27</v>
      </c>
      <c r="CL4" s="85" t="s">
        <v>27</v>
      </c>
      <c r="CM4" s="85" t="s">
        <v>27</v>
      </c>
      <c r="CN4" s="85" t="s">
        <v>27</v>
      </c>
      <c r="CO4" s="85" t="s">
        <v>379</v>
      </c>
      <c r="CP4" s="85" t="s">
        <v>27</v>
      </c>
      <c r="CQ4" s="85" t="s">
        <v>27</v>
      </c>
      <c r="CR4" s="85" t="s">
        <v>223</v>
      </c>
      <c r="CS4" s="85" t="s">
        <v>27</v>
      </c>
      <c r="CT4" s="85" t="s">
        <v>27</v>
      </c>
      <c r="CU4" s="104" t="s">
        <v>27</v>
      </c>
    </row>
    <row r="5" spans="1:99" ht="18" customHeight="1">
      <c r="A5" s="86" t="s">
        <v>476</v>
      </c>
      <c r="B5" s="87" t="s">
        <v>27</v>
      </c>
      <c r="C5" s="87" t="s">
        <v>27</v>
      </c>
      <c r="D5" s="88" t="s">
        <v>133</v>
      </c>
      <c r="E5" s="88" t="s">
        <v>27</v>
      </c>
      <c r="F5" s="87" t="s">
        <v>143</v>
      </c>
      <c r="G5" s="87" t="s">
        <v>477</v>
      </c>
      <c r="H5" s="87" t="s">
        <v>478</v>
      </c>
      <c r="I5" s="87" t="s">
        <v>479</v>
      </c>
      <c r="J5" s="87" t="s">
        <v>480</v>
      </c>
      <c r="K5" s="87" t="s">
        <v>481</v>
      </c>
      <c r="L5" s="87" t="s">
        <v>482</v>
      </c>
      <c r="M5" s="87" t="s">
        <v>483</v>
      </c>
      <c r="N5" s="87" t="s">
        <v>484</v>
      </c>
      <c r="O5" s="87" t="s">
        <v>485</v>
      </c>
      <c r="P5" s="87" t="s">
        <v>143</v>
      </c>
      <c r="Q5" s="87" t="s">
        <v>486</v>
      </c>
      <c r="R5" s="87" t="s">
        <v>487</v>
      </c>
      <c r="S5" s="87" t="s">
        <v>488</v>
      </c>
      <c r="T5" s="87" t="s">
        <v>489</v>
      </c>
      <c r="U5" s="87" t="s">
        <v>490</v>
      </c>
      <c r="V5" s="87" t="s">
        <v>491</v>
      </c>
      <c r="W5" s="87" t="s">
        <v>492</v>
      </c>
      <c r="X5" s="87" t="s">
        <v>493</v>
      </c>
      <c r="Y5" s="87" t="s">
        <v>494</v>
      </c>
      <c r="Z5" s="87" t="s">
        <v>495</v>
      </c>
      <c r="AA5" s="87" t="s">
        <v>496</v>
      </c>
      <c r="AB5" s="87" t="s">
        <v>497</v>
      </c>
      <c r="AC5" s="87" t="s">
        <v>498</v>
      </c>
      <c r="AD5" s="87" t="s">
        <v>499</v>
      </c>
      <c r="AE5" s="87" t="s">
        <v>500</v>
      </c>
      <c r="AF5" s="87" t="s">
        <v>501</v>
      </c>
      <c r="AG5" s="87" t="s">
        <v>502</v>
      </c>
      <c r="AH5" s="87" t="s">
        <v>503</v>
      </c>
      <c r="AI5" s="87" t="s">
        <v>504</v>
      </c>
      <c r="AJ5" s="87" t="s">
        <v>505</v>
      </c>
      <c r="AK5" s="87" t="s">
        <v>506</v>
      </c>
      <c r="AL5" s="87" t="s">
        <v>507</v>
      </c>
      <c r="AM5" s="87" t="s">
        <v>508</v>
      </c>
      <c r="AN5" s="87" t="s">
        <v>509</v>
      </c>
      <c r="AO5" s="87" t="s">
        <v>510</v>
      </c>
      <c r="AP5" s="87" t="s">
        <v>511</v>
      </c>
      <c r="AQ5" s="87" t="s">
        <v>512</v>
      </c>
      <c r="AR5" s="87" t="s">
        <v>143</v>
      </c>
      <c r="AS5" s="87" t="s">
        <v>513</v>
      </c>
      <c r="AT5" s="87" t="s">
        <v>514</v>
      </c>
      <c r="AU5" s="87" t="s">
        <v>515</v>
      </c>
      <c r="AV5" s="87" t="s">
        <v>516</v>
      </c>
      <c r="AW5" s="87" t="s">
        <v>517</v>
      </c>
      <c r="AX5" s="87" t="s">
        <v>518</v>
      </c>
      <c r="AY5" s="87" t="s">
        <v>519</v>
      </c>
      <c r="AZ5" s="87" t="s">
        <v>520</v>
      </c>
      <c r="BA5" s="87" t="s">
        <v>521</v>
      </c>
      <c r="BB5" s="87" t="s">
        <v>522</v>
      </c>
      <c r="BC5" s="87" t="s">
        <v>523</v>
      </c>
      <c r="BD5" s="87" t="s">
        <v>524</v>
      </c>
      <c r="BE5" s="87" t="s">
        <v>525</v>
      </c>
      <c r="BF5" s="87" t="s">
        <v>526</v>
      </c>
      <c r="BG5" s="87" t="s">
        <v>527</v>
      </c>
      <c r="BH5" s="87" t="s">
        <v>528</v>
      </c>
      <c r="BI5" s="87" t="s">
        <v>143</v>
      </c>
      <c r="BJ5" s="87" t="s">
        <v>529</v>
      </c>
      <c r="BK5" s="87" t="s">
        <v>530</v>
      </c>
      <c r="BL5" s="87" t="s">
        <v>531</v>
      </c>
      <c r="BM5" s="87" t="s">
        <v>532</v>
      </c>
      <c r="BN5" s="87" t="s">
        <v>533</v>
      </c>
      <c r="BO5" s="87" t="s">
        <v>534</v>
      </c>
      <c r="BP5" s="87" t="s">
        <v>535</v>
      </c>
      <c r="BQ5" s="87" t="s">
        <v>536</v>
      </c>
      <c r="BR5" s="87" t="s">
        <v>537</v>
      </c>
      <c r="BS5" s="87" t="s">
        <v>538</v>
      </c>
      <c r="BT5" s="87" t="s">
        <v>143</v>
      </c>
      <c r="BU5" s="87" t="s">
        <v>529</v>
      </c>
      <c r="BV5" s="87" t="s">
        <v>530</v>
      </c>
      <c r="BW5" s="87" t="s">
        <v>531</v>
      </c>
      <c r="BX5" s="87" t="s">
        <v>532</v>
      </c>
      <c r="BY5" s="87" t="s">
        <v>533</v>
      </c>
      <c r="BZ5" s="87" t="s">
        <v>534</v>
      </c>
      <c r="CA5" s="87" t="s">
        <v>535</v>
      </c>
      <c r="CB5" s="87" t="s">
        <v>539</v>
      </c>
      <c r="CC5" s="87" t="s">
        <v>540</v>
      </c>
      <c r="CD5" s="87" t="s">
        <v>541</v>
      </c>
      <c r="CE5" s="87" t="s">
        <v>542</v>
      </c>
      <c r="CF5" s="87" t="s">
        <v>536</v>
      </c>
      <c r="CG5" s="87" t="s">
        <v>537</v>
      </c>
      <c r="CH5" s="87" t="s">
        <v>543</v>
      </c>
      <c r="CI5" s="87" t="s">
        <v>421</v>
      </c>
      <c r="CJ5" s="87" t="s">
        <v>143</v>
      </c>
      <c r="CK5" s="87" t="s">
        <v>544</v>
      </c>
      <c r="CL5" s="87" t="s">
        <v>545</v>
      </c>
      <c r="CM5" s="87" t="s">
        <v>546</v>
      </c>
      <c r="CN5" s="87" t="s">
        <v>547</v>
      </c>
      <c r="CO5" s="87" t="s">
        <v>143</v>
      </c>
      <c r="CP5" s="87" t="s">
        <v>548</v>
      </c>
      <c r="CQ5" s="87" t="s">
        <v>549</v>
      </c>
      <c r="CR5" s="87" t="s">
        <v>143</v>
      </c>
      <c r="CS5" s="87" t="s">
        <v>550</v>
      </c>
      <c r="CT5" s="87" t="s">
        <v>551</v>
      </c>
      <c r="CU5" s="105" t="s">
        <v>223</v>
      </c>
    </row>
    <row r="6" spans="1:99" ht="18" customHeight="1">
      <c r="A6" s="86" t="s">
        <v>27</v>
      </c>
      <c r="B6" s="87" t="s">
        <v>27</v>
      </c>
      <c r="C6" s="87" t="s">
        <v>27</v>
      </c>
      <c r="D6" s="88" t="s">
        <v>27</v>
      </c>
      <c r="E6" s="88" t="s">
        <v>27</v>
      </c>
      <c r="F6" s="87" t="s">
        <v>27</v>
      </c>
      <c r="G6" s="87" t="s">
        <v>27</v>
      </c>
      <c r="H6" s="87" t="s">
        <v>27</v>
      </c>
      <c r="I6" s="87" t="s">
        <v>27</v>
      </c>
      <c r="J6" s="87" t="s">
        <v>27</v>
      </c>
      <c r="K6" s="87" t="s">
        <v>27</v>
      </c>
      <c r="L6" s="87" t="s">
        <v>27</v>
      </c>
      <c r="M6" s="87" t="s">
        <v>27</v>
      </c>
      <c r="N6" s="87" t="s">
        <v>27</v>
      </c>
      <c r="O6" s="87" t="s">
        <v>27</v>
      </c>
      <c r="P6" s="87" t="s">
        <v>27</v>
      </c>
      <c r="Q6" s="87" t="s">
        <v>27</v>
      </c>
      <c r="R6" s="87" t="s">
        <v>27</v>
      </c>
      <c r="S6" s="87" t="s">
        <v>27</v>
      </c>
      <c r="T6" s="87" t="s">
        <v>27</v>
      </c>
      <c r="U6" s="87" t="s">
        <v>27</v>
      </c>
      <c r="V6" s="87" t="s">
        <v>27</v>
      </c>
      <c r="W6" s="87" t="s">
        <v>27</v>
      </c>
      <c r="X6" s="87" t="s">
        <v>27</v>
      </c>
      <c r="Y6" s="87" t="s">
        <v>27</v>
      </c>
      <c r="Z6" s="87" t="s">
        <v>27</v>
      </c>
      <c r="AA6" s="87" t="s">
        <v>27</v>
      </c>
      <c r="AB6" s="87" t="s">
        <v>27</v>
      </c>
      <c r="AC6" s="87" t="s">
        <v>27</v>
      </c>
      <c r="AD6" s="87" t="s">
        <v>27</v>
      </c>
      <c r="AE6" s="87" t="s">
        <v>27</v>
      </c>
      <c r="AF6" s="87" t="s">
        <v>27</v>
      </c>
      <c r="AG6" s="87" t="s">
        <v>27</v>
      </c>
      <c r="AH6" s="87" t="s">
        <v>27</v>
      </c>
      <c r="AI6" s="87" t="s">
        <v>27</v>
      </c>
      <c r="AJ6" s="87" t="s">
        <v>27</v>
      </c>
      <c r="AK6" s="87" t="s">
        <v>27</v>
      </c>
      <c r="AL6" s="87" t="s">
        <v>27</v>
      </c>
      <c r="AM6" s="87" t="s">
        <v>27</v>
      </c>
      <c r="AN6" s="87" t="s">
        <v>27</v>
      </c>
      <c r="AO6" s="87" t="s">
        <v>27</v>
      </c>
      <c r="AP6" s="87" t="s">
        <v>27</v>
      </c>
      <c r="AQ6" s="87" t="s">
        <v>27</v>
      </c>
      <c r="AR6" s="87" t="s">
        <v>27</v>
      </c>
      <c r="AS6" s="87" t="s">
        <v>27</v>
      </c>
      <c r="AT6" s="87" t="s">
        <v>27</v>
      </c>
      <c r="AU6" s="87" t="s">
        <v>27</v>
      </c>
      <c r="AV6" s="87" t="s">
        <v>27</v>
      </c>
      <c r="AW6" s="87" t="s">
        <v>27</v>
      </c>
      <c r="AX6" s="87" t="s">
        <v>27</v>
      </c>
      <c r="AY6" s="87" t="s">
        <v>27</v>
      </c>
      <c r="AZ6" s="87" t="s">
        <v>27</v>
      </c>
      <c r="BA6" s="87" t="s">
        <v>27</v>
      </c>
      <c r="BB6" s="87" t="s">
        <v>27</v>
      </c>
      <c r="BC6" s="87" t="s">
        <v>27</v>
      </c>
      <c r="BD6" s="87" t="s">
        <v>27</v>
      </c>
      <c r="BE6" s="87" t="s">
        <v>27</v>
      </c>
      <c r="BF6" s="87" t="s">
        <v>27</v>
      </c>
      <c r="BG6" s="87" t="s">
        <v>27</v>
      </c>
      <c r="BH6" s="87" t="s">
        <v>27</v>
      </c>
      <c r="BI6" s="87" t="s">
        <v>27</v>
      </c>
      <c r="BJ6" s="87" t="s">
        <v>27</v>
      </c>
      <c r="BK6" s="87" t="s">
        <v>27</v>
      </c>
      <c r="BL6" s="87" t="s">
        <v>27</v>
      </c>
      <c r="BM6" s="87" t="s">
        <v>27</v>
      </c>
      <c r="BN6" s="87" t="s">
        <v>27</v>
      </c>
      <c r="BO6" s="87" t="s">
        <v>27</v>
      </c>
      <c r="BP6" s="87" t="s">
        <v>27</v>
      </c>
      <c r="BQ6" s="87" t="s">
        <v>27</v>
      </c>
      <c r="BR6" s="87" t="s">
        <v>27</v>
      </c>
      <c r="BS6" s="87" t="s">
        <v>27</v>
      </c>
      <c r="BT6" s="87" t="s">
        <v>27</v>
      </c>
      <c r="BU6" s="87" t="s">
        <v>27</v>
      </c>
      <c r="BV6" s="87" t="s">
        <v>27</v>
      </c>
      <c r="BW6" s="87" t="s">
        <v>27</v>
      </c>
      <c r="BX6" s="87" t="s">
        <v>27</v>
      </c>
      <c r="BY6" s="87" t="s">
        <v>27</v>
      </c>
      <c r="BZ6" s="87" t="s">
        <v>27</v>
      </c>
      <c r="CA6" s="87" t="s">
        <v>27</v>
      </c>
      <c r="CB6" s="87" t="s">
        <v>27</v>
      </c>
      <c r="CC6" s="87" t="s">
        <v>27</v>
      </c>
      <c r="CD6" s="87" t="s">
        <v>27</v>
      </c>
      <c r="CE6" s="87" t="s">
        <v>27</v>
      </c>
      <c r="CF6" s="87" t="s">
        <v>27</v>
      </c>
      <c r="CG6" s="87" t="s">
        <v>27</v>
      </c>
      <c r="CH6" s="87" t="s">
        <v>27</v>
      </c>
      <c r="CI6" s="87" t="s">
        <v>27</v>
      </c>
      <c r="CJ6" s="87" t="s">
        <v>27</v>
      </c>
      <c r="CK6" s="87" t="s">
        <v>27</v>
      </c>
      <c r="CL6" s="87" t="s">
        <v>27</v>
      </c>
      <c r="CM6" s="87" t="s">
        <v>27</v>
      </c>
      <c r="CN6" s="87" t="s">
        <v>27</v>
      </c>
      <c r="CO6" s="87" t="s">
        <v>27</v>
      </c>
      <c r="CP6" s="87" t="s">
        <v>27</v>
      </c>
      <c r="CQ6" s="87" t="s">
        <v>27</v>
      </c>
      <c r="CR6" s="87" t="s">
        <v>27</v>
      </c>
      <c r="CS6" s="87" t="s">
        <v>27</v>
      </c>
      <c r="CT6" s="87" t="s">
        <v>27</v>
      </c>
      <c r="CU6" s="105" t="s">
        <v>27</v>
      </c>
    </row>
    <row r="7" spans="1:99" ht="18" customHeight="1">
      <c r="A7" s="86" t="s">
        <v>27</v>
      </c>
      <c r="B7" s="87" t="s">
        <v>27</v>
      </c>
      <c r="C7" s="87" t="s">
        <v>27</v>
      </c>
      <c r="D7" s="88" t="s">
        <v>27</v>
      </c>
      <c r="E7" s="88" t="s">
        <v>27</v>
      </c>
      <c r="F7" s="87" t="s">
        <v>27</v>
      </c>
      <c r="G7" s="87" t="s">
        <v>27</v>
      </c>
      <c r="H7" s="87" t="s">
        <v>27</v>
      </c>
      <c r="I7" s="87" t="s">
        <v>27</v>
      </c>
      <c r="J7" s="87" t="s">
        <v>27</v>
      </c>
      <c r="K7" s="87" t="s">
        <v>27</v>
      </c>
      <c r="L7" s="87" t="s">
        <v>27</v>
      </c>
      <c r="M7" s="87" t="s">
        <v>27</v>
      </c>
      <c r="N7" s="87" t="s">
        <v>27</v>
      </c>
      <c r="O7" s="87" t="s">
        <v>27</v>
      </c>
      <c r="P7" s="87" t="s">
        <v>27</v>
      </c>
      <c r="Q7" s="87" t="s">
        <v>27</v>
      </c>
      <c r="R7" s="87" t="s">
        <v>27</v>
      </c>
      <c r="S7" s="87" t="s">
        <v>27</v>
      </c>
      <c r="T7" s="87" t="s">
        <v>27</v>
      </c>
      <c r="U7" s="87" t="s">
        <v>27</v>
      </c>
      <c r="V7" s="87" t="s">
        <v>27</v>
      </c>
      <c r="W7" s="87" t="s">
        <v>27</v>
      </c>
      <c r="X7" s="87" t="s">
        <v>27</v>
      </c>
      <c r="Y7" s="87" t="s">
        <v>27</v>
      </c>
      <c r="Z7" s="87" t="s">
        <v>27</v>
      </c>
      <c r="AA7" s="87" t="s">
        <v>27</v>
      </c>
      <c r="AB7" s="87" t="s">
        <v>27</v>
      </c>
      <c r="AC7" s="87" t="s">
        <v>27</v>
      </c>
      <c r="AD7" s="87" t="s">
        <v>27</v>
      </c>
      <c r="AE7" s="87" t="s">
        <v>27</v>
      </c>
      <c r="AF7" s="87" t="s">
        <v>27</v>
      </c>
      <c r="AG7" s="87" t="s">
        <v>27</v>
      </c>
      <c r="AH7" s="87" t="s">
        <v>27</v>
      </c>
      <c r="AI7" s="87" t="s">
        <v>27</v>
      </c>
      <c r="AJ7" s="87" t="s">
        <v>27</v>
      </c>
      <c r="AK7" s="87" t="s">
        <v>27</v>
      </c>
      <c r="AL7" s="87" t="s">
        <v>27</v>
      </c>
      <c r="AM7" s="87" t="s">
        <v>27</v>
      </c>
      <c r="AN7" s="87" t="s">
        <v>27</v>
      </c>
      <c r="AO7" s="87" t="s">
        <v>27</v>
      </c>
      <c r="AP7" s="87" t="s">
        <v>27</v>
      </c>
      <c r="AQ7" s="87" t="s">
        <v>27</v>
      </c>
      <c r="AR7" s="87" t="s">
        <v>27</v>
      </c>
      <c r="AS7" s="87" t="s">
        <v>27</v>
      </c>
      <c r="AT7" s="87" t="s">
        <v>27</v>
      </c>
      <c r="AU7" s="87" t="s">
        <v>27</v>
      </c>
      <c r="AV7" s="87" t="s">
        <v>27</v>
      </c>
      <c r="AW7" s="87" t="s">
        <v>27</v>
      </c>
      <c r="AX7" s="87" t="s">
        <v>27</v>
      </c>
      <c r="AY7" s="87" t="s">
        <v>27</v>
      </c>
      <c r="AZ7" s="87" t="s">
        <v>27</v>
      </c>
      <c r="BA7" s="87" t="s">
        <v>27</v>
      </c>
      <c r="BB7" s="87" t="s">
        <v>27</v>
      </c>
      <c r="BC7" s="87" t="s">
        <v>27</v>
      </c>
      <c r="BD7" s="87" t="s">
        <v>27</v>
      </c>
      <c r="BE7" s="87" t="s">
        <v>27</v>
      </c>
      <c r="BF7" s="87" t="s">
        <v>27</v>
      </c>
      <c r="BG7" s="87" t="s">
        <v>27</v>
      </c>
      <c r="BH7" s="87" t="s">
        <v>27</v>
      </c>
      <c r="BI7" s="87" t="s">
        <v>27</v>
      </c>
      <c r="BJ7" s="87" t="s">
        <v>27</v>
      </c>
      <c r="BK7" s="87" t="s">
        <v>27</v>
      </c>
      <c r="BL7" s="87" t="s">
        <v>27</v>
      </c>
      <c r="BM7" s="87" t="s">
        <v>27</v>
      </c>
      <c r="BN7" s="87" t="s">
        <v>27</v>
      </c>
      <c r="BO7" s="87" t="s">
        <v>27</v>
      </c>
      <c r="BP7" s="87" t="s">
        <v>27</v>
      </c>
      <c r="BQ7" s="87" t="s">
        <v>27</v>
      </c>
      <c r="BR7" s="87" t="s">
        <v>27</v>
      </c>
      <c r="BS7" s="87" t="s">
        <v>27</v>
      </c>
      <c r="BT7" s="87" t="s">
        <v>27</v>
      </c>
      <c r="BU7" s="87" t="s">
        <v>27</v>
      </c>
      <c r="BV7" s="87" t="s">
        <v>27</v>
      </c>
      <c r="BW7" s="87" t="s">
        <v>27</v>
      </c>
      <c r="BX7" s="87" t="s">
        <v>27</v>
      </c>
      <c r="BY7" s="87" t="s">
        <v>27</v>
      </c>
      <c r="BZ7" s="87" t="s">
        <v>27</v>
      </c>
      <c r="CA7" s="87" t="s">
        <v>27</v>
      </c>
      <c r="CB7" s="87" t="s">
        <v>27</v>
      </c>
      <c r="CC7" s="87" t="s">
        <v>27</v>
      </c>
      <c r="CD7" s="87" t="s">
        <v>27</v>
      </c>
      <c r="CE7" s="87" t="s">
        <v>27</v>
      </c>
      <c r="CF7" s="87" t="s">
        <v>27</v>
      </c>
      <c r="CG7" s="87" t="s">
        <v>27</v>
      </c>
      <c r="CH7" s="87" t="s">
        <v>27</v>
      </c>
      <c r="CI7" s="87" t="s">
        <v>27</v>
      </c>
      <c r="CJ7" s="87" t="s">
        <v>27</v>
      </c>
      <c r="CK7" s="87" t="s">
        <v>27</v>
      </c>
      <c r="CL7" s="87" t="s">
        <v>27</v>
      </c>
      <c r="CM7" s="87" t="s">
        <v>27</v>
      </c>
      <c r="CN7" s="87" t="s">
        <v>27</v>
      </c>
      <c r="CO7" s="87" t="s">
        <v>27</v>
      </c>
      <c r="CP7" s="87" t="s">
        <v>27</v>
      </c>
      <c r="CQ7" s="87" t="s">
        <v>27</v>
      </c>
      <c r="CR7" s="87" t="s">
        <v>27</v>
      </c>
      <c r="CS7" s="87" t="s">
        <v>27</v>
      </c>
      <c r="CT7" s="87" t="s">
        <v>27</v>
      </c>
      <c r="CU7" s="105" t="s">
        <v>27</v>
      </c>
    </row>
    <row r="8" spans="1:99" ht="18" customHeight="1">
      <c r="A8" s="89" t="s">
        <v>144</v>
      </c>
      <c r="B8" s="88" t="s">
        <v>145</v>
      </c>
      <c r="C8" s="88" t="s">
        <v>146</v>
      </c>
      <c r="D8" s="88" t="s">
        <v>26</v>
      </c>
      <c r="E8" s="88" t="s">
        <v>28</v>
      </c>
      <c r="F8" s="88" t="s">
        <v>29</v>
      </c>
      <c r="G8" s="88" t="s">
        <v>37</v>
      </c>
      <c r="H8" s="88" t="s">
        <v>41</v>
      </c>
      <c r="I8" s="88" t="s">
        <v>45</v>
      </c>
      <c r="J8" s="88" t="s">
        <v>49</v>
      </c>
      <c r="K8" s="88" t="s">
        <v>53</v>
      </c>
      <c r="L8" s="88" t="s">
        <v>57</v>
      </c>
      <c r="M8" s="88" t="s">
        <v>60</v>
      </c>
      <c r="N8" s="88" t="s">
        <v>63</v>
      </c>
      <c r="O8" s="88" t="s">
        <v>66</v>
      </c>
      <c r="P8" s="88" t="s">
        <v>69</v>
      </c>
      <c r="Q8" s="88" t="s">
        <v>72</v>
      </c>
      <c r="R8" s="88" t="s">
        <v>75</v>
      </c>
      <c r="S8" s="88" t="s">
        <v>78</v>
      </c>
      <c r="T8" s="88" t="s">
        <v>81</v>
      </c>
      <c r="U8" s="88" t="s">
        <v>84</v>
      </c>
      <c r="V8" s="88" t="s">
        <v>87</v>
      </c>
      <c r="W8" s="88" t="s">
        <v>90</v>
      </c>
      <c r="X8" s="88" t="s">
        <v>93</v>
      </c>
      <c r="Y8" s="88" t="s">
        <v>96</v>
      </c>
      <c r="Z8" s="88" t="s">
        <v>99</v>
      </c>
      <c r="AA8" s="88" t="s">
        <v>102</v>
      </c>
      <c r="AB8" s="88" t="s">
        <v>106</v>
      </c>
      <c r="AC8" s="88" t="s">
        <v>110</v>
      </c>
      <c r="AD8" s="88" t="s">
        <v>114</v>
      </c>
      <c r="AE8" s="88" t="s">
        <v>117</v>
      </c>
      <c r="AF8" s="88" t="s">
        <v>120</v>
      </c>
      <c r="AG8" s="88" t="s">
        <v>122</v>
      </c>
      <c r="AH8" s="88" t="s">
        <v>124</v>
      </c>
      <c r="AI8" s="88" t="s">
        <v>127</v>
      </c>
      <c r="AJ8" s="88" t="s">
        <v>32</v>
      </c>
      <c r="AK8" s="88" t="s">
        <v>35</v>
      </c>
      <c r="AL8" s="88" t="s">
        <v>39</v>
      </c>
      <c r="AM8" s="88" t="s">
        <v>43</v>
      </c>
      <c r="AN8" s="88" t="s">
        <v>47</v>
      </c>
      <c r="AO8" s="88" t="s">
        <v>51</v>
      </c>
      <c r="AP8" s="88" t="s">
        <v>55</v>
      </c>
      <c r="AQ8" s="88" t="s">
        <v>59</v>
      </c>
      <c r="AR8" s="88" t="s">
        <v>62</v>
      </c>
      <c r="AS8" s="88" t="s">
        <v>65</v>
      </c>
      <c r="AT8" s="88" t="s">
        <v>68</v>
      </c>
      <c r="AU8" s="88" t="s">
        <v>71</v>
      </c>
      <c r="AV8" s="88" t="s">
        <v>74</v>
      </c>
      <c r="AW8" s="88" t="s">
        <v>77</v>
      </c>
      <c r="AX8" s="88" t="s">
        <v>80</v>
      </c>
      <c r="AY8" s="88" t="s">
        <v>83</v>
      </c>
      <c r="AZ8" s="88" t="s">
        <v>86</v>
      </c>
      <c r="BA8" s="88" t="s">
        <v>89</v>
      </c>
      <c r="BB8" s="88" t="s">
        <v>92</v>
      </c>
      <c r="BC8" s="88" t="s">
        <v>95</v>
      </c>
      <c r="BD8" s="88" t="s">
        <v>98</v>
      </c>
      <c r="BE8" s="88" t="s">
        <v>101</v>
      </c>
      <c r="BF8" s="88" t="s">
        <v>104</v>
      </c>
      <c r="BG8" s="88" t="s">
        <v>108</v>
      </c>
      <c r="BH8" s="88" t="s">
        <v>112</v>
      </c>
      <c r="BI8" s="88" t="s">
        <v>116</v>
      </c>
      <c r="BJ8" s="88" t="s">
        <v>119</v>
      </c>
      <c r="BK8" s="88" t="s">
        <v>121</v>
      </c>
      <c r="BL8" s="88" t="s">
        <v>123</v>
      </c>
      <c r="BM8" s="88" t="s">
        <v>125</v>
      </c>
      <c r="BN8" s="88" t="s">
        <v>128</v>
      </c>
      <c r="BO8" s="88" t="s">
        <v>382</v>
      </c>
      <c r="BP8" s="88" t="s">
        <v>385</v>
      </c>
      <c r="BQ8" s="88" t="s">
        <v>388</v>
      </c>
      <c r="BR8" s="88" t="s">
        <v>392</v>
      </c>
      <c r="BS8" s="88" t="s">
        <v>395</v>
      </c>
      <c r="BT8" s="88" t="s">
        <v>398</v>
      </c>
      <c r="BU8" s="88" t="s">
        <v>401</v>
      </c>
      <c r="BV8" s="88" t="s">
        <v>404</v>
      </c>
      <c r="BW8" s="88" t="s">
        <v>407</v>
      </c>
      <c r="BX8" s="88" t="s">
        <v>410</v>
      </c>
      <c r="BY8" s="88" t="s">
        <v>413</v>
      </c>
      <c r="BZ8" s="88" t="s">
        <v>416</v>
      </c>
      <c r="CA8" s="88" t="s">
        <v>419</v>
      </c>
      <c r="CB8" s="88" t="s">
        <v>422</v>
      </c>
      <c r="CC8" s="88" t="s">
        <v>424</v>
      </c>
      <c r="CD8" s="88" t="s">
        <v>426</v>
      </c>
      <c r="CE8" s="88" t="s">
        <v>428</v>
      </c>
      <c r="CF8" s="88" t="s">
        <v>430</v>
      </c>
      <c r="CG8" s="88" t="s">
        <v>432</v>
      </c>
      <c r="CH8" s="88" t="s">
        <v>434</v>
      </c>
      <c r="CI8" s="88" t="s">
        <v>436</v>
      </c>
      <c r="CJ8" s="88" t="s">
        <v>439</v>
      </c>
      <c r="CK8" s="88" t="s">
        <v>442</v>
      </c>
      <c r="CL8" s="88" t="s">
        <v>445</v>
      </c>
      <c r="CM8" s="88" t="s">
        <v>448</v>
      </c>
      <c r="CN8" s="88" t="s">
        <v>450</v>
      </c>
      <c r="CO8" s="88" t="s">
        <v>452</v>
      </c>
      <c r="CP8" s="88" t="s">
        <v>455</v>
      </c>
      <c r="CQ8" s="88" t="s">
        <v>458</v>
      </c>
      <c r="CR8" s="88" t="s">
        <v>460</v>
      </c>
      <c r="CS8" s="88" t="s">
        <v>463</v>
      </c>
      <c r="CT8" s="88" t="s">
        <v>466</v>
      </c>
      <c r="CU8" s="106" t="s">
        <v>469</v>
      </c>
    </row>
    <row r="9" spans="1:99" ht="18" customHeight="1">
      <c r="A9" s="89" t="s">
        <v>27</v>
      </c>
      <c r="B9" s="88" t="s">
        <v>27</v>
      </c>
      <c r="C9" s="88" t="s">
        <v>27</v>
      </c>
      <c r="D9" s="88" t="s">
        <v>147</v>
      </c>
      <c r="E9" s="90">
        <f>F9+P9+AR9+BI9+BT9+CJ9</f>
        <v>24178.63</v>
      </c>
      <c r="F9" s="90">
        <f aca="true" t="shared" si="0" ref="F9:AK9">F10+F32+F38+F43</f>
        <v>16063.629999999997</v>
      </c>
      <c r="G9" s="90">
        <f t="shared" si="0"/>
        <v>6268.610000000001</v>
      </c>
      <c r="H9" s="90">
        <f t="shared" si="0"/>
        <v>416.2</v>
      </c>
      <c r="I9" s="90">
        <f t="shared" si="0"/>
        <v>0.67</v>
      </c>
      <c r="J9" s="90">
        <f t="shared" si="0"/>
        <v>954.79</v>
      </c>
      <c r="K9" s="90">
        <f t="shared" si="0"/>
        <v>0</v>
      </c>
      <c r="L9" s="90">
        <f t="shared" si="0"/>
        <v>5341.019999999999</v>
      </c>
      <c r="M9" s="90">
        <f t="shared" si="0"/>
        <v>1939.76</v>
      </c>
      <c r="N9" s="90">
        <f t="shared" si="0"/>
        <v>797.68</v>
      </c>
      <c r="O9" s="90">
        <f t="shared" si="0"/>
        <v>344.9</v>
      </c>
      <c r="P9" s="90">
        <f t="shared" si="0"/>
        <v>2347.99</v>
      </c>
      <c r="Q9" s="90">
        <f t="shared" si="0"/>
        <v>277.16</v>
      </c>
      <c r="R9" s="90">
        <f t="shared" si="0"/>
        <v>113.86</v>
      </c>
      <c r="S9" s="90">
        <f t="shared" si="0"/>
        <v>0.72</v>
      </c>
      <c r="T9" s="90">
        <f t="shared" si="0"/>
        <v>21.82</v>
      </c>
      <c r="U9" s="90">
        <f t="shared" si="0"/>
        <v>45.540000000000006</v>
      </c>
      <c r="V9" s="90">
        <f t="shared" si="0"/>
        <v>74.62</v>
      </c>
      <c r="W9" s="90">
        <f t="shared" si="0"/>
        <v>90.58</v>
      </c>
      <c r="X9" s="90">
        <f t="shared" si="0"/>
        <v>0</v>
      </c>
      <c r="Y9" s="90">
        <f t="shared" si="0"/>
        <v>285.51</v>
      </c>
      <c r="Z9" s="90">
        <f t="shared" si="0"/>
        <v>99.88999999999999</v>
      </c>
      <c r="AA9" s="90">
        <f t="shared" si="0"/>
        <v>0</v>
      </c>
      <c r="AB9" s="90">
        <f t="shared" si="0"/>
        <v>329.64</v>
      </c>
      <c r="AC9" s="90">
        <f t="shared" si="0"/>
        <v>6.880000000000001</v>
      </c>
      <c r="AD9" s="90">
        <f t="shared" si="0"/>
        <v>0.1</v>
      </c>
      <c r="AE9" s="90">
        <f t="shared" si="0"/>
        <v>164.56</v>
      </c>
      <c r="AF9" s="90">
        <f t="shared" si="0"/>
        <v>0.8500000000000001</v>
      </c>
      <c r="AG9" s="90">
        <f t="shared" si="0"/>
        <v>47.470000000000006</v>
      </c>
      <c r="AH9" s="90">
        <f t="shared" si="0"/>
        <v>0</v>
      </c>
      <c r="AI9" s="90">
        <f t="shared" si="0"/>
        <v>0</v>
      </c>
      <c r="AJ9" s="90">
        <f t="shared" si="0"/>
        <v>403.77</v>
      </c>
      <c r="AK9" s="90">
        <f t="shared" si="0"/>
        <v>0</v>
      </c>
      <c r="AL9" s="90">
        <f aca="true" t="shared" si="1" ref="AL9:BQ9">AL10+AL32+AL38+AL43</f>
        <v>152.17999999999998</v>
      </c>
      <c r="AM9" s="90">
        <f t="shared" si="1"/>
        <v>0.08</v>
      </c>
      <c r="AN9" s="90">
        <f t="shared" si="1"/>
        <v>0</v>
      </c>
      <c r="AO9" s="90">
        <f t="shared" si="1"/>
        <v>7.95</v>
      </c>
      <c r="AP9" s="90">
        <f t="shared" si="1"/>
        <v>0</v>
      </c>
      <c r="AQ9" s="90">
        <f t="shared" si="1"/>
        <v>224.81</v>
      </c>
      <c r="AR9" s="90">
        <f t="shared" si="1"/>
        <v>2567.79</v>
      </c>
      <c r="AS9" s="90">
        <f t="shared" si="1"/>
        <v>0</v>
      </c>
      <c r="AT9" s="90">
        <f t="shared" si="1"/>
        <v>0</v>
      </c>
      <c r="AU9" s="90">
        <f t="shared" si="1"/>
        <v>0</v>
      </c>
      <c r="AV9" s="90">
        <f t="shared" si="1"/>
        <v>120.49</v>
      </c>
      <c r="AW9" s="90">
        <f t="shared" si="1"/>
        <v>309.62</v>
      </c>
      <c r="AX9" s="90">
        <f t="shared" si="1"/>
        <v>0</v>
      </c>
      <c r="AY9" s="90">
        <f t="shared" si="1"/>
        <v>22.980000000000004</v>
      </c>
      <c r="AZ9" s="90">
        <f t="shared" si="1"/>
        <v>721.79</v>
      </c>
      <c r="BA9" s="90">
        <f t="shared" si="1"/>
        <v>5.549999999999999</v>
      </c>
      <c r="BB9" s="90">
        <f t="shared" si="1"/>
        <v>0</v>
      </c>
      <c r="BC9" s="90">
        <f t="shared" si="1"/>
        <v>1237.62</v>
      </c>
      <c r="BD9" s="90">
        <f t="shared" si="1"/>
        <v>0</v>
      </c>
      <c r="BE9" s="90">
        <f t="shared" si="1"/>
        <v>0</v>
      </c>
      <c r="BF9" s="90">
        <f t="shared" si="1"/>
        <v>0</v>
      </c>
      <c r="BG9" s="90">
        <f t="shared" si="1"/>
        <v>0</v>
      </c>
      <c r="BH9" s="90">
        <f t="shared" si="1"/>
        <v>149.73999999999998</v>
      </c>
      <c r="BI9" s="90">
        <f t="shared" si="1"/>
        <v>682.83</v>
      </c>
      <c r="BJ9" s="90">
        <f t="shared" si="1"/>
        <v>680.39</v>
      </c>
      <c r="BK9" s="90">
        <f t="shared" si="1"/>
        <v>0</v>
      </c>
      <c r="BL9" s="90">
        <f t="shared" si="1"/>
        <v>0.5</v>
      </c>
      <c r="BM9" s="90">
        <f t="shared" si="1"/>
        <v>0</v>
      </c>
      <c r="BN9" s="90">
        <f t="shared" si="1"/>
        <v>1.94</v>
      </c>
      <c r="BO9" s="90">
        <f t="shared" si="1"/>
        <v>0</v>
      </c>
      <c r="BP9" s="90">
        <f t="shared" si="1"/>
        <v>0</v>
      </c>
      <c r="BQ9" s="90">
        <f t="shared" si="1"/>
        <v>0</v>
      </c>
      <c r="BR9" s="90">
        <f aca="true" t="shared" si="2" ref="BR9:CU9">BR10+BR32+BR38+BR43</f>
        <v>0</v>
      </c>
      <c r="BS9" s="90">
        <f t="shared" si="2"/>
        <v>0</v>
      </c>
      <c r="BT9" s="90">
        <f t="shared" si="2"/>
        <v>2488.31</v>
      </c>
      <c r="BU9" s="90">
        <f t="shared" si="2"/>
        <v>260.23</v>
      </c>
      <c r="BV9" s="90">
        <f t="shared" si="2"/>
        <v>161.82</v>
      </c>
      <c r="BW9" s="90">
        <f t="shared" si="2"/>
        <v>198.60999999999999</v>
      </c>
      <c r="BX9" s="90">
        <f t="shared" si="2"/>
        <v>1486.05</v>
      </c>
      <c r="BY9" s="90">
        <f t="shared" si="2"/>
        <v>106.88</v>
      </c>
      <c r="BZ9" s="90">
        <f t="shared" si="2"/>
        <v>0</v>
      </c>
      <c r="CA9" s="90">
        <f t="shared" si="2"/>
        <v>0</v>
      </c>
      <c r="CB9" s="90">
        <f t="shared" si="2"/>
        <v>0</v>
      </c>
      <c r="CC9" s="90">
        <f t="shared" si="2"/>
        <v>0</v>
      </c>
      <c r="CD9" s="90">
        <f t="shared" si="2"/>
        <v>0</v>
      </c>
      <c r="CE9" s="90">
        <f t="shared" si="2"/>
        <v>0</v>
      </c>
      <c r="CF9" s="90">
        <f t="shared" si="2"/>
        <v>0</v>
      </c>
      <c r="CG9" s="90">
        <f t="shared" si="2"/>
        <v>0</v>
      </c>
      <c r="CH9" s="90">
        <f t="shared" si="2"/>
        <v>0</v>
      </c>
      <c r="CI9" s="90">
        <f t="shared" si="2"/>
        <v>274.71999999999997</v>
      </c>
      <c r="CJ9" s="90">
        <f t="shared" si="2"/>
        <v>28.08</v>
      </c>
      <c r="CK9" s="90">
        <f t="shared" si="2"/>
        <v>28.08</v>
      </c>
      <c r="CL9" s="90">
        <f t="shared" si="2"/>
        <v>0</v>
      </c>
      <c r="CM9" s="90">
        <f t="shared" si="2"/>
        <v>0</v>
      </c>
      <c r="CN9" s="90">
        <f t="shared" si="2"/>
        <v>0</v>
      </c>
      <c r="CO9" s="90">
        <f t="shared" si="2"/>
        <v>0</v>
      </c>
      <c r="CP9" s="90">
        <f t="shared" si="2"/>
        <v>0</v>
      </c>
      <c r="CQ9" s="90">
        <f t="shared" si="2"/>
        <v>0</v>
      </c>
      <c r="CR9" s="90">
        <f t="shared" si="2"/>
        <v>0</v>
      </c>
      <c r="CS9" s="90">
        <f t="shared" si="2"/>
        <v>0</v>
      </c>
      <c r="CT9" s="90">
        <f t="shared" si="2"/>
        <v>0</v>
      </c>
      <c r="CU9" s="107">
        <f t="shared" si="2"/>
        <v>0</v>
      </c>
    </row>
    <row r="10" spans="1:99" ht="18" customHeight="1">
      <c r="A10" s="91" t="s">
        <v>148</v>
      </c>
      <c r="B10" s="92" t="s">
        <v>27</v>
      </c>
      <c r="C10" s="92" t="s">
        <v>27</v>
      </c>
      <c r="D10" s="93" t="s">
        <v>149</v>
      </c>
      <c r="E10" s="90">
        <f aca="true" t="shared" si="3" ref="E10:E44">F10+P10+AR10+BI10+BT10+CJ10</f>
        <v>19326.440000000002</v>
      </c>
      <c r="F10" s="94">
        <f>SUM(G10:O10)</f>
        <v>12449.059999999998</v>
      </c>
      <c r="G10" s="94">
        <f>G11+G13+G20+G24+G26+G28+G30</f>
        <v>6268.610000000001</v>
      </c>
      <c r="H10" s="94">
        <f aca="true" t="shared" si="4" ref="H10:O10">H11+H13+H20+H24+H26+H28+H30</f>
        <v>416.2</v>
      </c>
      <c r="I10" s="94">
        <f t="shared" si="4"/>
        <v>0.67</v>
      </c>
      <c r="J10" s="94">
        <f t="shared" si="4"/>
        <v>73.15</v>
      </c>
      <c r="K10" s="94">
        <f t="shared" si="4"/>
        <v>0</v>
      </c>
      <c r="L10" s="94">
        <f t="shared" si="4"/>
        <v>5341.019999999999</v>
      </c>
      <c r="M10" s="94">
        <f t="shared" si="4"/>
        <v>1.83</v>
      </c>
      <c r="N10" s="94">
        <f t="shared" si="4"/>
        <v>2.68</v>
      </c>
      <c r="O10" s="94">
        <f t="shared" si="4"/>
        <v>344.9</v>
      </c>
      <c r="P10" s="94">
        <f>SUM(Q10:AQ10)</f>
        <v>2347.99</v>
      </c>
      <c r="Q10" s="94">
        <f>Q11+Q13+Q20+Q24+Q26+Q28+Q30</f>
        <v>277.16</v>
      </c>
      <c r="R10" s="94">
        <f aca="true" t="shared" si="5" ref="R10:AW10">R11+R13+R20+R24+R26+R28+R30</f>
        <v>113.86</v>
      </c>
      <c r="S10" s="94">
        <f t="shared" si="5"/>
        <v>0.72</v>
      </c>
      <c r="T10" s="94">
        <f t="shared" si="5"/>
        <v>21.82</v>
      </c>
      <c r="U10" s="94">
        <f t="shared" si="5"/>
        <v>45.540000000000006</v>
      </c>
      <c r="V10" s="94">
        <f t="shared" si="5"/>
        <v>74.62</v>
      </c>
      <c r="W10" s="94">
        <f t="shared" si="5"/>
        <v>90.58</v>
      </c>
      <c r="X10" s="94">
        <f t="shared" si="5"/>
        <v>0</v>
      </c>
      <c r="Y10" s="94">
        <f t="shared" si="5"/>
        <v>285.51</v>
      </c>
      <c r="Z10" s="94">
        <f t="shared" si="5"/>
        <v>99.88999999999999</v>
      </c>
      <c r="AA10" s="94">
        <f t="shared" si="5"/>
        <v>0</v>
      </c>
      <c r="AB10" s="94">
        <f t="shared" si="5"/>
        <v>329.64</v>
      </c>
      <c r="AC10" s="94">
        <f t="shared" si="5"/>
        <v>6.880000000000001</v>
      </c>
      <c r="AD10" s="94">
        <f t="shared" si="5"/>
        <v>0.1</v>
      </c>
      <c r="AE10" s="94">
        <f t="shared" si="5"/>
        <v>164.56</v>
      </c>
      <c r="AF10" s="94">
        <f t="shared" si="5"/>
        <v>0.8500000000000001</v>
      </c>
      <c r="AG10" s="94">
        <f t="shared" si="5"/>
        <v>47.470000000000006</v>
      </c>
      <c r="AH10" s="94">
        <f t="shared" si="5"/>
        <v>0</v>
      </c>
      <c r="AI10" s="94">
        <f t="shared" si="5"/>
        <v>0</v>
      </c>
      <c r="AJ10" s="94">
        <f t="shared" si="5"/>
        <v>403.77</v>
      </c>
      <c r="AK10" s="94">
        <f t="shared" si="5"/>
        <v>0</v>
      </c>
      <c r="AL10" s="94">
        <f t="shared" si="5"/>
        <v>152.17999999999998</v>
      </c>
      <c r="AM10" s="94">
        <f t="shared" si="5"/>
        <v>0.08</v>
      </c>
      <c r="AN10" s="94">
        <f t="shared" si="5"/>
        <v>0</v>
      </c>
      <c r="AO10" s="94">
        <f t="shared" si="5"/>
        <v>7.95</v>
      </c>
      <c r="AP10" s="94">
        <f t="shared" si="5"/>
        <v>0</v>
      </c>
      <c r="AQ10" s="94">
        <f t="shared" si="5"/>
        <v>224.81</v>
      </c>
      <c r="AR10" s="94">
        <f>SUM(AS10:BH10)</f>
        <v>1330.17</v>
      </c>
      <c r="AS10" s="94">
        <f t="shared" si="5"/>
        <v>0</v>
      </c>
      <c r="AT10" s="94">
        <f t="shared" si="5"/>
        <v>0</v>
      </c>
      <c r="AU10" s="94">
        <f t="shared" si="5"/>
        <v>0</v>
      </c>
      <c r="AV10" s="94">
        <f t="shared" si="5"/>
        <v>120.49</v>
      </c>
      <c r="AW10" s="94">
        <f t="shared" si="5"/>
        <v>309.62</v>
      </c>
      <c r="AX10" s="94">
        <f aca="true" t="shared" si="6" ref="AX10:CC10">AX11+AX13+AX20+AX24+AX26+AX28+AX30</f>
        <v>0</v>
      </c>
      <c r="AY10" s="94">
        <f t="shared" si="6"/>
        <v>22.980000000000004</v>
      </c>
      <c r="AZ10" s="94">
        <f t="shared" si="6"/>
        <v>721.79</v>
      </c>
      <c r="BA10" s="94">
        <f t="shared" si="6"/>
        <v>5.549999999999999</v>
      </c>
      <c r="BB10" s="94">
        <f t="shared" si="6"/>
        <v>0</v>
      </c>
      <c r="BC10" s="94">
        <f t="shared" si="6"/>
        <v>0</v>
      </c>
      <c r="BD10" s="94">
        <f t="shared" si="6"/>
        <v>0</v>
      </c>
      <c r="BE10" s="94">
        <f t="shared" si="6"/>
        <v>0</v>
      </c>
      <c r="BF10" s="94">
        <f t="shared" si="6"/>
        <v>0</v>
      </c>
      <c r="BG10" s="94">
        <f t="shared" si="6"/>
        <v>0</v>
      </c>
      <c r="BH10" s="94">
        <f t="shared" si="6"/>
        <v>149.73999999999998</v>
      </c>
      <c r="BI10" s="94">
        <f>SUM(BJ10:BS10)</f>
        <v>682.83</v>
      </c>
      <c r="BJ10" s="94">
        <f t="shared" si="6"/>
        <v>680.39</v>
      </c>
      <c r="BK10" s="94">
        <f t="shared" si="6"/>
        <v>0</v>
      </c>
      <c r="BL10" s="94">
        <f t="shared" si="6"/>
        <v>0.5</v>
      </c>
      <c r="BM10" s="94">
        <f t="shared" si="6"/>
        <v>0</v>
      </c>
      <c r="BN10" s="94">
        <f t="shared" si="6"/>
        <v>1.94</v>
      </c>
      <c r="BO10" s="94">
        <f t="shared" si="6"/>
        <v>0</v>
      </c>
      <c r="BP10" s="94">
        <f t="shared" si="6"/>
        <v>0</v>
      </c>
      <c r="BQ10" s="94">
        <f t="shared" si="6"/>
        <v>0</v>
      </c>
      <c r="BR10" s="94">
        <f t="shared" si="6"/>
        <v>0</v>
      </c>
      <c r="BS10" s="94">
        <f t="shared" si="6"/>
        <v>0</v>
      </c>
      <c r="BT10" s="94">
        <f>SUM(BU10:CI10)</f>
        <v>2488.31</v>
      </c>
      <c r="BU10" s="94">
        <f t="shared" si="6"/>
        <v>260.23</v>
      </c>
      <c r="BV10" s="94">
        <f t="shared" si="6"/>
        <v>161.82</v>
      </c>
      <c r="BW10" s="94">
        <f t="shared" si="6"/>
        <v>198.60999999999999</v>
      </c>
      <c r="BX10" s="94">
        <f t="shared" si="6"/>
        <v>1486.05</v>
      </c>
      <c r="BY10" s="94">
        <f t="shared" si="6"/>
        <v>106.88</v>
      </c>
      <c r="BZ10" s="94">
        <f t="shared" si="6"/>
        <v>0</v>
      </c>
      <c r="CA10" s="94">
        <f t="shared" si="6"/>
        <v>0</v>
      </c>
      <c r="CB10" s="94">
        <f t="shared" si="6"/>
        <v>0</v>
      </c>
      <c r="CC10" s="94">
        <f t="shared" si="6"/>
        <v>0</v>
      </c>
      <c r="CD10" s="94">
        <f aca="true" t="shared" si="7" ref="CD10:CU10">CD11+CD13+CD20+CD24+CD26+CD28+CD30</f>
        <v>0</v>
      </c>
      <c r="CE10" s="94">
        <f t="shared" si="7"/>
        <v>0</v>
      </c>
      <c r="CF10" s="94">
        <f t="shared" si="7"/>
        <v>0</v>
      </c>
      <c r="CG10" s="94">
        <f t="shared" si="7"/>
        <v>0</v>
      </c>
      <c r="CH10" s="94">
        <f t="shared" si="7"/>
        <v>0</v>
      </c>
      <c r="CI10" s="94">
        <f t="shared" si="7"/>
        <v>274.71999999999997</v>
      </c>
      <c r="CJ10" s="94">
        <f>CK10</f>
        <v>28.08</v>
      </c>
      <c r="CK10" s="94">
        <f t="shared" si="7"/>
        <v>28.08</v>
      </c>
      <c r="CL10" s="94">
        <f t="shared" si="7"/>
        <v>0</v>
      </c>
      <c r="CM10" s="94">
        <f t="shared" si="7"/>
        <v>0</v>
      </c>
      <c r="CN10" s="94">
        <f t="shared" si="7"/>
        <v>0</v>
      </c>
      <c r="CO10" s="94">
        <f t="shared" si="7"/>
        <v>0</v>
      </c>
      <c r="CP10" s="94">
        <f t="shared" si="7"/>
        <v>0</v>
      </c>
      <c r="CQ10" s="94">
        <f t="shared" si="7"/>
        <v>0</v>
      </c>
      <c r="CR10" s="94">
        <f t="shared" si="7"/>
        <v>0</v>
      </c>
      <c r="CS10" s="94">
        <f t="shared" si="7"/>
        <v>0</v>
      </c>
      <c r="CT10" s="94">
        <f t="shared" si="7"/>
        <v>0</v>
      </c>
      <c r="CU10" s="107">
        <f t="shared" si="7"/>
        <v>0</v>
      </c>
    </row>
    <row r="11" spans="1:99" ht="18" customHeight="1">
      <c r="A11" s="91" t="s">
        <v>150</v>
      </c>
      <c r="B11" s="92" t="s">
        <v>27</v>
      </c>
      <c r="C11" s="92" t="s">
        <v>27</v>
      </c>
      <c r="D11" s="93" t="s">
        <v>151</v>
      </c>
      <c r="E11" s="90">
        <f t="shared" si="3"/>
        <v>86.61</v>
      </c>
      <c r="F11" s="94">
        <f aca="true" t="shared" si="8" ref="F11:F45">SUM(G11:O11)</f>
        <v>72.34</v>
      </c>
      <c r="G11" s="94">
        <v>20.22</v>
      </c>
      <c r="H11" s="94">
        <v>16.83</v>
      </c>
      <c r="I11" s="94">
        <v>0.67</v>
      </c>
      <c r="J11" s="94">
        <v>0</v>
      </c>
      <c r="K11" s="94">
        <v>0</v>
      </c>
      <c r="L11" s="94">
        <v>0</v>
      </c>
      <c r="M11" s="94">
        <v>0</v>
      </c>
      <c r="N11" s="94">
        <v>0</v>
      </c>
      <c r="O11" s="94">
        <v>34.62</v>
      </c>
      <c r="P11" s="94">
        <f aca="true" t="shared" si="9" ref="P11:P44">SUM(Q11:AQ11)</f>
        <v>14.100000000000001</v>
      </c>
      <c r="Q11" s="94">
        <v>1</v>
      </c>
      <c r="R11" s="94">
        <v>0</v>
      </c>
      <c r="S11" s="94">
        <v>0</v>
      </c>
      <c r="T11" s="94">
        <v>0</v>
      </c>
      <c r="U11" s="94">
        <v>0</v>
      </c>
      <c r="V11" s="94">
        <v>0</v>
      </c>
      <c r="W11" s="94">
        <v>1.4</v>
      </c>
      <c r="X11" s="94">
        <v>0</v>
      </c>
      <c r="Y11" s="94">
        <v>0</v>
      </c>
      <c r="Z11" s="94">
        <v>2.01</v>
      </c>
      <c r="AA11" s="94">
        <v>0</v>
      </c>
      <c r="AB11" s="94">
        <v>0</v>
      </c>
      <c r="AC11" s="94">
        <v>0</v>
      </c>
      <c r="AD11" s="94">
        <v>0</v>
      </c>
      <c r="AE11" s="94">
        <v>0</v>
      </c>
      <c r="AF11" s="94">
        <v>0.25</v>
      </c>
      <c r="AG11" s="94">
        <v>0</v>
      </c>
      <c r="AH11" s="94">
        <v>0</v>
      </c>
      <c r="AI11" s="94">
        <v>0</v>
      </c>
      <c r="AJ11" s="94">
        <v>3.64</v>
      </c>
      <c r="AK11" s="94">
        <v>0</v>
      </c>
      <c r="AL11" s="94">
        <v>0.82</v>
      </c>
      <c r="AM11" s="94">
        <v>0</v>
      </c>
      <c r="AN11" s="94">
        <v>0</v>
      </c>
      <c r="AO11" s="94">
        <v>4.98</v>
      </c>
      <c r="AP11" s="94">
        <v>0</v>
      </c>
      <c r="AQ11" s="94">
        <v>0</v>
      </c>
      <c r="AR11" s="94">
        <f aca="true" t="shared" si="10" ref="AR11:AR43">SUM(AS11:BH11)</f>
        <v>0.17</v>
      </c>
      <c r="AS11" s="94">
        <v>0</v>
      </c>
      <c r="AT11" s="94">
        <v>0</v>
      </c>
      <c r="AU11" s="94">
        <v>0</v>
      </c>
      <c r="AV11" s="94">
        <v>0</v>
      </c>
      <c r="AW11" s="94">
        <v>0</v>
      </c>
      <c r="AX11" s="94">
        <v>0</v>
      </c>
      <c r="AY11" s="94">
        <v>0.16</v>
      </c>
      <c r="AZ11" s="94">
        <v>0</v>
      </c>
      <c r="BA11" s="94">
        <v>0.01</v>
      </c>
      <c r="BB11" s="94">
        <v>0</v>
      </c>
      <c r="BC11" s="94">
        <v>0</v>
      </c>
      <c r="BD11" s="94">
        <v>0</v>
      </c>
      <c r="BE11" s="94">
        <v>0</v>
      </c>
      <c r="BF11" s="94">
        <v>0</v>
      </c>
      <c r="BG11" s="94">
        <v>0</v>
      </c>
      <c r="BH11" s="94">
        <v>0</v>
      </c>
      <c r="BI11" s="94">
        <f aca="true" t="shared" si="11" ref="BI11:BI44">SUM(BJ11:BS11)</f>
        <v>0</v>
      </c>
      <c r="BJ11" s="94">
        <v>0</v>
      </c>
      <c r="BK11" s="94">
        <v>0</v>
      </c>
      <c r="BL11" s="94">
        <v>0</v>
      </c>
      <c r="BM11" s="94">
        <v>0</v>
      </c>
      <c r="BN11" s="94">
        <v>0</v>
      </c>
      <c r="BO11" s="94">
        <v>0</v>
      </c>
      <c r="BP11" s="94">
        <v>0</v>
      </c>
      <c r="BQ11" s="94">
        <v>0</v>
      </c>
      <c r="BR11" s="94">
        <v>0</v>
      </c>
      <c r="BS11" s="94">
        <v>0</v>
      </c>
      <c r="BT11" s="94">
        <f aca="true" t="shared" si="12" ref="BT11:BT44">SUM(BU11:CI11)</f>
        <v>0</v>
      </c>
      <c r="BU11" s="94">
        <v>0</v>
      </c>
      <c r="BV11" s="94">
        <v>0</v>
      </c>
      <c r="BW11" s="94">
        <v>0</v>
      </c>
      <c r="BX11" s="94">
        <v>0</v>
      </c>
      <c r="BY11" s="94">
        <v>0</v>
      </c>
      <c r="BZ11" s="94">
        <v>0</v>
      </c>
      <c r="CA11" s="94">
        <v>0</v>
      </c>
      <c r="CB11" s="94">
        <v>0</v>
      </c>
      <c r="CC11" s="94">
        <v>0</v>
      </c>
      <c r="CD11" s="94">
        <v>0</v>
      </c>
      <c r="CE11" s="94">
        <v>0</v>
      </c>
      <c r="CF11" s="94">
        <v>0</v>
      </c>
      <c r="CG11" s="94">
        <v>0</v>
      </c>
      <c r="CH11" s="94">
        <v>0</v>
      </c>
      <c r="CI11" s="94">
        <v>0</v>
      </c>
      <c r="CJ11" s="94">
        <f aca="true" t="shared" si="13" ref="CJ11:CJ24">CK11</f>
        <v>0</v>
      </c>
      <c r="CK11" s="94">
        <v>0</v>
      </c>
      <c r="CL11" s="94">
        <v>0</v>
      </c>
      <c r="CM11" s="94">
        <v>0</v>
      </c>
      <c r="CN11" s="94">
        <v>0</v>
      </c>
      <c r="CO11" s="94">
        <v>0</v>
      </c>
      <c r="CP11" s="94">
        <v>0</v>
      </c>
      <c r="CQ11" s="94">
        <v>0</v>
      </c>
      <c r="CR11" s="94">
        <v>0</v>
      </c>
      <c r="CS11" s="94">
        <v>0</v>
      </c>
      <c r="CT11" s="94">
        <v>0</v>
      </c>
      <c r="CU11" s="107">
        <v>0</v>
      </c>
    </row>
    <row r="12" spans="1:99" ht="18" customHeight="1">
      <c r="A12" s="91" t="s">
        <v>152</v>
      </c>
      <c r="B12" s="92" t="s">
        <v>27</v>
      </c>
      <c r="C12" s="92" t="s">
        <v>27</v>
      </c>
      <c r="D12" s="93" t="s">
        <v>153</v>
      </c>
      <c r="E12" s="90">
        <f t="shared" si="3"/>
        <v>86.61</v>
      </c>
      <c r="F12" s="94">
        <f t="shared" si="8"/>
        <v>72.34</v>
      </c>
      <c r="G12" s="94">
        <v>20.22</v>
      </c>
      <c r="H12" s="94">
        <v>16.83</v>
      </c>
      <c r="I12" s="94">
        <v>0.67</v>
      </c>
      <c r="J12" s="94">
        <v>0</v>
      </c>
      <c r="K12" s="94">
        <v>0</v>
      </c>
      <c r="L12" s="94">
        <v>0</v>
      </c>
      <c r="M12" s="94">
        <v>0</v>
      </c>
      <c r="N12" s="94">
        <v>0</v>
      </c>
      <c r="O12" s="94">
        <v>34.62</v>
      </c>
      <c r="P12" s="94">
        <f t="shared" si="9"/>
        <v>14.100000000000001</v>
      </c>
      <c r="Q12" s="94">
        <v>1</v>
      </c>
      <c r="R12" s="94">
        <v>0</v>
      </c>
      <c r="S12" s="94">
        <v>0</v>
      </c>
      <c r="T12" s="94">
        <v>0</v>
      </c>
      <c r="U12" s="94">
        <v>0</v>
      </c>
      <c r="V12" s="94">
        <v>0</v>
      </c>
      <c r="W12" s="94">
        <v>1.4</v>
      </c>
      <c r="X12" s="94">
        <v>0</v>
      </c>
      <c r="Y12" s="94">
        <v>0</v>
      </c>
      <c r="Z12" s="94">
        <v>2.01</v>
      </c>
      <c r="AA12" s="94">
        <v>0</v>
      </c>
      <c r="AB12" s="94">
        <v>0</v>
      </c>
      <c r="AC12" s="94">
        <v>0</v>
      </c>
      <c r="AD12" s="94">
        <v>0</v>
      </c>
      <c r="AE12" s="94">
        <v>0</v>
      </c>
      <c r="AF12" s="94">
        <v>0.25</v>
      </c>
      <c r="AG12" s="94">
        <v>0</v>
      </c>
      <c r="AH12" s="94">
        <v>0</v>
      </c>
      <c r="AI12" s="94">
        <v>0</v>
      </c>
      <c r="AJ12" s="94">
        <v>3.64</v>
      </c>
      <c r="AK12" s="94">
        <v>0</v>
      </c>
      <c r="AL12" s="94">
        <v>0.82</v>
      </c>
      <c r="AM12" s="94">
        <v>0</v>
      </c>
      <c r="AN12" s="94">
        <v>0</v>
      </c>
      <c r="AO12" s="94">
        <v>4.98</v>
      </c>
      <c r="AP12" s="94">
        <v>0</v>
      </c>
      <c r="AQ12" s="94">
        <v>0</v>
      </c>
      <c r="AR12" s="94">
        <f t="shared" si="10"/>
        <v>0.17</v>
      </c>
      <c r="AS12" s="94">
        <v>0</v>
      </c>
      <c r="AT12" s="94">
        <v>0</v>
      </c>
      <c r="AU12" s="94">
        <v>0</v>
      </c>
      <c r="AV12" s="94">
        <v>0</v>
      </c>
      <c r="AW12" s="94">
        <v>0</v>
      </c>
      <c r="AX12" s="94">
        <v>0</v>
      </c>
      <c r="AY12" s="94">
        <v>0.16</v>
      </c>
      <c r="AZ12" s="94">
        <v>0</v>
      </c>
      <c r="BA12" s="94">
        <v>0.01</v>
      </c>
      <c r="BB12" s="94">
        <v>0</v>
      </c>
      <c r="BC12" s="94">
        <v>0</v>
      </c>
      <c r="BD12" s="94">
        <v>0</v>
      </c>
      <c r="BE12" s="94">
        <v>0</v>
      </c>
      <c r="BF12" s="94">
        <v>0</v>
      </c>
      <c r="BG12" s="94">
        <v>0</v>
      </c>
      <c r="BH12" s="94">
        <v>0</v>
      </c>
      <c r="BI12" s="94">
        <f t="shared" si="11"/>
        <v>0</v>
      </c>
      <c r="BJ12" s="94">
        <v>0</v>
      </c>
      <c r="BK12" s="94">
        <v>0</v>
      </c>
      <c r="BL12" s="94">
        <v>0</v>
      </c>
      <c r="BM12" s="94">
        <v>0</v>
      </c>
      <c r="BN12" s="94">
        <v>0</v>
      </c>
      <c r="BO12" s="94">
        <v>0</v>
      </c>
      <c r="BP12" s="94">
        <v>0</v>
      </c>
      <c r="BQ12" s="94">
        <v>0</v>
      </c>
      <c r="BR12" s="94">
        <v>0</v>
      </c>
      <c r="BS12" s="94">
        <v>0</v>
      </c>
      <c r="BT12" s="94">
        <f t="shared" si="12"/>
        <v>0</v>
      </c>
      <c r="BU12" s="94">
        <v>0</v>
      </c>
      <c r="BV12" s="94">
        <v>0</v>
      </c>
      <c r="BW12" s="94">
        <v>0</v>
      </c>
      <c r="BX12" s="94">
        <v>0</v>
      </c>
      <c r="BY12" s="94">
        <v>0</v>
      </c>
      <c r="BZ12" s="94">
        <v>0</v>
      </c>
      <c r="CA12" s="94">
        <v>0</v>
      </c>
      <c r="CB12" s="94">
        <v>0</v>
      </c>
      <c r="CC12" s="94">
        <v>0</v>
      </c>
      <c r="CD12" s="94">
        <v>0</v>
      </c>
      <c r="CE12" s="94">
        <v>0</v>
      </c>
      <c r="CF12" s="94">
        <v>0</v>
      </c>
      <c r="CG12" s="94">
        <v>0</v>
      </c>
      <c r="CH12" s="94">
        <v>0</v>
      </c>
      <c r="CI12" s="94">
        <v>0</v>
      </c>
      <c r="CJ12" s="94">
        <f t="shared" si="13"/>
        <v>0</v>
      </c>
      <c r="CK12" s="94">
        <v>0</v>
      </c>
      <c r="CL12" s="94">
        <v>0</v>
      </c>
      <c r="CM12" s="94">
        <v>0</v>
      </c>
      <c r="CN12" s="94">
        <v>0</v>
      </c>
      <c r="CO12" s="94">
        <v>0</v>
      </c>
      <c r="CP12" s="94">
        <v>0</v>
      </c>
      <c r="CQ12" s="94">
        <v>0</v>
      </c>
      <c r="CR12" s="94">
        <v>0</v>
      </c>
      <c r="CS12" s="94">
        <v>0</v>
      </c>
      <c r="CT12" s="94">
        <v>0</v>
      </c>
      <c r="CU12" s="107">
        <v>0</v>
      </c>
    </row>
    <row r="13" spans="1:99" ht="18" customHeight="1">
      <c r="A13" s="91" t="s">
        <v>154</v>
      </c>
      <c r="B13" s="92" t="s">
        <v>27</v>
      </c>
      <c r="C13" s="92" t="s">
        <v>27</v>
      </c>
      <c r="D13" s="93" t="s">
        <v>155</v>
      </c>
      <c r="E13" s="90">
        <f t="shared" si="3"/>
        <v>15998.27</v>
      </c>
      <c r="F13" s="94">
        <f t="shared" si="8"/>
        <v>11917.12</v>
      </c>
      <c r="G13" s="94">
        <f>SUM(G14:G19)</f>
        <v>6020.09</v>
      </c>
      <c r="H13" s="94">
        <f aca="true" t="shared" si="14" ref="H13:O13">SUM(H14:H19)</f>
        <v>393.68</v>
      </c>
      <c r="I13" s="94">
        <f t="shared" si="14"/>
        <v>0</v>
      </c>
      <c r="J13" s="94">
        <f t="shared" si="14"/>
        <v>72.7</v>
      </c>
      <c r="K13" s="94">
        <f t="shared" si="14"/>
        <v>0</v>
      </c>
      <c r="L13" s="94">
        <f t="shared" si="14"/>
        <v>5230.209999999999</v>
      </c>
      <c r="M13" s="94">
        <f t="shared" si="14"/>
        <v>1.83</v>
      </c>
      <c r="N13" s="94">
        <f t="shared" si="14"/>
        <v>2.68</v>
      </c>
      <c r="O13" s="94">
        <f t="shared" si="14"/>
        <v>195.93</v>
      </c>
      <c r="P13" s="94">
        <f t="shared" si="9"/>
        <v>1574.41</v>
      </c>
      <c r="Q13" s="94">
        <f>SUM(Q14:Q19)</f>
        <v>234.4</v>
      </c>
      <c r="R13" s="94">
        <f aca="true" t="shared" si="15" ref="R13:AQ13">SUM(R14:R19)</f>
        <v>106.44</v>
      </c>
      <c r="S13" s="94">
        <f t="shared" si="15"/>
        <v>0.72</v>
      </c>
      <c r="T13" s="94">
        <f t="shared" si="15"/>
        <v>1.4200000000000002</v>
      </c>
      <c r="U13" s="94">
        <f t="shared" si="15"/>
        <v>42.25</v>
      </c>
      <c r="V13" s="94">
        <f t="shared" si="15"/>
        <v>71.29</v>
      </c>
      <c r="W13" s="94">
        <f t="shared" si="15"/>
        <v>67.21</v>
      </c>
      <c r="X13" s="94">
        <f t="shared" si="15"/>
        <v>0</v>
      </c>
      <c r="Y13" s="94">
        <f t="shared" si="15"/>
        <v>150.38</v>
      </c>
      <c r="Z13" s="94">
        <f t="shared" si="15"/>
        <v>60.29</v>
      </c>
      <c r="AA13" s="94">
        <f t="shared" si="15"/>
        <v>0</v>
      </c>
      <c r="AB13" s="94">
        <f t="shared" si="15"/>
        <v>283.89000000000004</v>
      </c>
      <c r="AC13" s="94">
        <f t="shared" si="15"/>
        <v>2.1</v>
      </c>
      <c r="AD13" s="94">
        <f t="shared" si="15"/>
        <v>0.1</v>
      </c>
      <c r="AE13" s="94">
        <f t="shared" si="15"/>
        <v>82.38</v>
      </c>
      <c r="AF13" s="94">
        <f t="shared" si="15"/>
        <v>0.32</v>
      </c>
      <c r="AG13" s="94">
        <f t="shared" si="15"/>
        <v>41.080000000000005</v>
      </c>
      <c r="AH13" s="94">
        <f t="shared" si="15"/>
        <v>0</v>
      </c>
      <c r="AI13" s="94">
        <f t="shared" si="15"/>
        <v>0</v>
      </c>
      <c r="AJ13" s="94">
        <f t="shared" si="15"/>
        <v>126.5</v>
      </c>
      <c r="AK13" s="94">
        <f t="shared" si="15"/>
        <v>0</v>
      </c>
      <c r="AL13" s="94">
        <f t="shared" si="15"/>
        <v>147.13</v>
      </c>
      <c r="AM13" s="94">
        <f t="shared" si="15"/>
        <v>0.08</v>
      </c>
      <c r="AN13" s="94">
        <f t="shared" si="15"/>
        <v>0</v>
      </c>
      <c r="AO13" s="94">
        <f t="shared" si="15"/>
        <v>0.18</v>
      </c>
      <c r="AP13" s="94">
        <f t="shared" si="15"/>
        <v>0</v>
      </c>
      <c r="AQ13" s="94">
        <f t="shared" si="15"/>
        <v>156.25</v>
      </c>
      <c r="AR13" s="94">
        <f t="shared" si="10"/>
        <v>1160.3400000000001</v>
      </c>
      <c r="AS13" s="94">
        <v>0</v>
      </c>
      <c r="AT13" s="94">
        <v>0</v>
      </c>
      <c r="AU13" s="94">
        <v>0</v>
      </c>
      <c r="AV13" s="94">
        <f aca="true" t="shared" si="16" ref="AV13:BA13">SUM(AV14:AV19)</f>
        <v>120.49</v>
      </c>
      <c r="AW13" s="94">
        <f t="shared" si="16"/>
        <v>300.71</v>
      </c>
      <c r="AX13" s="94">
        <f t="shared" si="16"/>
        <v>0</v>
      </c>
      <c r="AY13" s="94">
        <f t="shared" si="16"/>
        <v>21.540000000000003</v>
      </c>
      <c r="AZ13" s="94">
        <f t="shared" si="16"/>
        <v>563.1800000000001</v>
      </c>
      <c r="BA13" s="94">
        <f t="shared" si="16"/>
        <v>5.4399999999999995</v>
      </c>
      <c r="BB13" s="94">
        <f aca="true" t="shared" si="17" ref="BB13:BH13">SUM(BB14:BB19)</f>
        <v>0</v>
      </c>
      <c r="BC13" s="94">
        <f t="shared" si="17"/>
        <v>0</v>
      </c>
      <c r="BD13" s="94">
        <f t="shared" si="17"/>
        <v>0</v>
      </c>
      <c r="BE13" s="94">
        <f t="shared" si="17"/>
        <v>0</v>
      </c>
      <c r="BF13" s="94">
        <f t="shared" si="17"/>
        <v>0</v>
      </c>
      <c r="BG13" s="94">
        <f t="shared" si="17"/>
        <v>0</v>
      </c>
      <c r="BH13" s="94">
        <f t="shared" si="17"/>
        <v>148.98</v>
      </c>
      <c r="BI13" s="94">
        <f t="shared" si="11"/>
        <v>486.23999999999995</v>
      </c>
      <c r="BJ13" s="94">
        <f>SUM(BJ14:BJ19)</f>
        <v>483.79999999999995</v>
      </c>
      <c r="BK13" s="94">
        <f aca="true" t="shared" si="18" ref="BK13:BR13">SUM(BK14:BK19)</f>
        <v>0</v>
      </c>
      <c r="BL13" s="94">
        <f t="shared" si="18"/>
        <v>0.5</v>
      </c>
      <c r="BM13" s="94">
        <f t="shared" si="18"/>
        <v>0</v>
      </c>
      <c r="BN13" s="94">
        <f t="shared" si="18"/>
        <v>1.94</v>
      </c>
      <c r="BO13" s="94">
        <f t="shared" si="18"/>
        <v>0</v>
      </c>
      <c r="BP13" s="94">
        <f t="shared" si="18"/>
        <v>0</v>
      </c>
      <c r="BQ13" s="94">
        <f t="shared" si="18"/>
        <v>0</v>
      </c>
      <c r="BR13" s="94">
        <f t="shared" si="18"/>
        <v>0</v>
      </c>
      <c r="BS13" s="94">
        <v>0</v>
      </c>
      <c r="BT13" s="94">
        <f t="shared" si="12"/>
        <v>836.1600000000001</v>
      </c>
      <c r="BU13" s="94">
        <f>SUM(BU14:BU19)</f>
        <v>164.19</v>
      </c>
      <c r="BV13" s="94">
        <f aca="true" t="shared" si="19" ref="BV13:CI13">SUM(BV14:BV19)</f>
        <v>142.77</v>
      </c>
      <c r="BW13" s="94">
        <f t="shared" si="19"/>
        <v>172.6</v>
      </c>
      <c r="BX13" s="94">
        <f t="shared" si="19"/>
        <v>0</v>
      </c>
      <c r="BY13" s="94">
        <f t="shared" si="19"/>
        <v>81.88</v>
      </c>
      <c r="BZ13" s="94">
        <f t="shared" si="19"/>
        <v>0</v>
      </c>
      <c r="CA13" s="94">
        <f t="shared" si="19"/>
        <v>0</v>
      </c>
      <c r="CB13" s="94">
        <f t="shared" si="19"/>
        <v>0</v>
      </c>
      <c r="CC13" s="94">
        <f t="shared" si="19"/>
        <v>0</v>
      </c>
      <c r="CD13" s="94">
        <f t="shared" si="19"/>
        <v>0</v>
      </c>
      <c r="CE13" s="94">
        <f t="shared" si="19"/>
        <v>0</v>
      </c>
      <c r="CF13" s="94">
        <f t="shared" si="19"/>
        <v>0</v>
      </c>
      <c r="CG13" s="94">
        <f t="shared" si="19"/>
        <v>0</v>
      </c>
      <c r="CH13" s="94">
        <f t="shared" si="19"/>
        <v>0</v>
      </c>
      <c r="CI13" s="94">
        <f t="shared" si="19"/>
        <v>274.71999999999997</v>
      </c>
      <c r="CJ13" s="94">
        <f t="shared" si="13"/>
        <v>24</v>
      </c>
      <c r="CK13" s="94">
        <v>24</v>
      </c>
      <c r="CL13" s="94">
        <v>0</v>
      </c>
      <c r="CM13" s="94">
        <v>0</v>
      </c>
      <c r="CN13" s="94">
        <v>0</v>
      </c>
      <c r="CO13" s="94">
        <v>0</v>
      </c>
      <c r="CP13" s="94">
        <v>0</v>
      </c>
      <c r="CQ13" s="94">
        <v>0</v>
      </c>
      <c r="CR13" s="94">
        <v>0</v>
      </c>
      <c r="CS13" s="94">
        <v>0</v>
      </c>
      <c r="CT13" s="94">
        <v>0</v>
      </c>
      <c r="CU13" s="107">
        <v>0</v>
      </c>
    </row>
    <row r="14" spans="1:99" ht="18" customHeight="1">
      <c r="A14" s="91" t="s">
        <v>156</v>
      </c>
      <c r="B14" s="92" t="s">
        <v>27</v>
      </c>
      <c r="C14" s="92" t="s">
        <v>27</v>
      </c>
      <c r="D14" s="93" t="s">
        <v>157</v>
      </c>
      <c r="E14" s="90">
        <f t="shared" si="3"/>
        <v>935.2500000000001</v>
      </c>
      <c r="F14" s="94">
        <f t="shared" si="8"/>
        <v>409.05</v>
      </c>
      <c r="G14" s="94">
        <v>234.74</v>
      </c>
      <c r="H14" s="94">
        <v>8.98</v>
      </c>
      <c r="I14" s="94">
        <v>0</v>
      </c>
      <c r="J14" s="94">
        <v>4.15</v>
      </c>
      <c r="K14" s="94">
        <v>0</v>
      </c>
      <c r="L14" s="94">
        <v>160.77</v>
      </c>
      <c r="M14" s="94">
        <v>0</v>
      </c>
      <c r="N14" s="94">
        <v>0</v>
      </c>
      <c r="O14" s="94">
        <v>0.41</v>
      </c>
      <c r="P14" s="94">
        <f t="shared" si="9"/>
        <v>49.51</v>
      </c>
      <c r="Q14" s="94">
        <v>10.73</v>
      </c>
      <c r="R14" s="94">
        <v>9.97</v>
      </c>
      <c r="S14" s="94">
        <v>0</v>
      </c>
      <c r="T14" s="94">
        <v>0.01</v>
      </c>
      <c r="U14" s="94">
        <v>0.15</v>
      </c>
      <c r="V14" s="94">
        <v>0.24</v>
      </c>
      <c r="W14" s="94">
        <v>0.47</v>
      </c>
      <c r="X14" s="94">
        <v>0</v>
      </c>
      <c r="Y14" s="94">
        <v>0.49</v>
      </c>
      <c r="Z14" s="94">
        <v>0.89</v>
      </c>
      <c r="AA14" s="94">
        <v>0</v>
      </c>
      <c r="AB14" s="94">
        <v>15.68</v>
      </c>
      <c r="AC14" s="94">
        <v>0</v>
      </c>
      <c r="AD14" s="94">
        <v>0</v>
      </c>
      <c r="AE14" s="94">
        <v>1.06</v>
      </c>
      <c r="AF14" s="94">
        <v>0</v>
      </c>
      <c r="AG14" s="94">
        <v>0.51</v>
      </c>
      <c r="AH14" s="94">
        <v>0</v>
      </c>
      <c r="AI14" s="94">
        <v>0</v>
      </c>
      <c r="AJ14" s="94">
        <v>2.3</v>
      </c>
      <c r="AK14" s="94">
        <v>0</v>
      </c>
      <c r="AL14" s="94">
        <v>5.81</v>
      </c>
      <c r="AM14" s="94">
        <v>0</v>
      </c>
      <c r="AN14" s="94">
        <v>0</v>
      </c>
      <c r="AO14" s="94">
        <v>0</v>
      </c>
      <c r="AP14" s="94">
        <v>0</v>
      </c>
      <c r="AQ14" s="94">
        <v>1.2</v>
      </c>
      <c r="AR14" s="94">
        <f t="shared" si="10"/>
        <v>72.9</v>
      </c>
      <c r="AS14" s="94">
        <v>0</v>
      </c>
      <c r="AT14" s="94">
        <v>0</v>
      </c>
      <c r="AU14" s="94">
        <v>0</v>
      </c>
      <c r="AV14" s="94">
        <v>0</v>
      </c>
      <c r="AW14" s="94">
        <v>3.98</v>
      </c>
      <c r="AX14" s="94">
        <v>0</v>
      </c>
      <c r="AY14" s="94">
        <v>1.6</v>
      </c>
      <c r="AZ14" s="94">
        <v>66.05</v>
      </c>
      <c r="BA14" s="94">
        <v>0.23</v>
      </c>
      <c r="BB14" s="94">
        <v>0</v>
      </c>
      <c r="BC14" s="94">
        <v>0</v>
      </c>
      <c r="BD14" s="94">
        <v>0</v>
      </c>
      <c r="BE14" s="94">
        <v>0</v>
      </c>
      <c r="BF14" s="94">
        <v>0</v>
      </c>
      <c r="BG14" s="94">
        <v>0</v>
      </c>
      <c r="BH14" s="94">
        <v>1.04</v>
      </c>
      <c r="BI14" s="94">
        <f t="shared" si="11"/>
        <v>292.46</v>
      </c>
      <c r="BJ14" s="94">
        <v>292.46</v>
      </c>
      <c r="BK14" s="94">
        <v>0</v>
      </c>
      <c r="BL14" s="94">
        <v>0</v>
      </c>
      <c r="BM14" s="94">
        <v>0</v>
      </c>
      <c r="BN14" s="94">
        <v>0</v>
      </c>
      <c r="BO14" s="94">
        <v>0</v>
      </c>
      <c r="BP14" s="94">
        <v>0</v>
      </c>
      <c r="BQ14" s="94">
        <v>0</v>
      </c>
      <c r="BR14" s="94">
        <v>0</v>
      </c>
      <c r="BS14" s="94">
        <v>0</v>
      </c>
      <c r="BT14" s="94">
        <f t="shared" si="12"/>
        <v>87.33000000000001</v>
      </c>
      <c r="BU14" s="94">
        <v>74.67</v>
      </c>
      <c r="BV14" s="94">
        <v>0</v>
      </c>
      <c r="BW14" s="94">
        <v>4.45</v>
      </c>
      <c r="BX14" s="94">
        <v>0</v>
      </c>
      <c r="BY14" s="94">
        <v>8.21</v>
      </c>
      <c r="BZ14" s="94">
        <v>0</v>
      </c>
      <c r="CA14" s="94">
        <v>0</v>
      </c>
      <c r="CB14" s="94">
        <v>0</v>
      </c>
      <c r="CC14" s="94">
        <v>0</v>
      </c>
      <c r="CD14" s="94">
        <v>0</v>
      </c>
      <c r="CE14" s="94">
        <v>0</v>
      </c>
      <c r="CF14" s="94">
        <v>0</v>
      </c>
      <c r="CG14" s="94">
        <v>0</v>
      </c>
      <c r="CH14" s="94">
        <v>0</v>
      </c>
      <c r="CI14" s="94">
        <v>0</v>
      </c>
      <c r="CJ14" s="94">
        <f t="shared" si="13"/>
        <v>24</v>
      </c>
      <c r="CK14" s="94">
        <v>24</v>
      </c>
      <c r="CL14" s="94">
        <v>0</v>
      </c>
      <c r="CM14" s="94">
        <v>0</v>
      </c>
      <c r="CN14" s="94">
        <v>0</v>
      </c>
      <c r="CO14" s="94">
        <v>0</v>
      </c>
      <c r="CP14" s="94">
        <v>0</v>
      </c>
      <c r="CQ14" s="94">
        <v>0</v>
      </c>
      <c r="CR14" s="94">
        <v>0</v>
      </c>
      <c r="CS14" s="94">
        <v>0</v>
      </c>
      <c r="CT14" s="94">
        <v>0</v>
      </c>
      <c r="CU14" s="107">
        <v>0</v>
      </c>
    </row>
    <row r="15" spans="1:99" ht="18" customHeight="1">
      <c r="A15" s="91" t="s">
        <v>158</v>
      </c>
      <c r="B15" s="92" t="s">
        <v>27</v>
      </c>
      <c r="C15" s="92" t="s">
        <v>27</v>
      </c>
      <c r="D15" s="93" t="s">
        <v>159</v>
      </c>
      <c r="E15" s="90">
        <f t="shared" si="3"/>
        <v>6977.200000000002</v>
      </c>
      <c r="F15" s="94">
        <f t="shared" si="8"/>
        <v>5198.1900000000005</v>
      </c>
      <c r="G15" s="94">
        <v>2641.54</v>
      </c>
      <c r="H15" s="94">
        <v>213.84</v>
      </c>
      <c r="I15" s="94">
        <v>0</v>
      </c>
      <c r="J15" s="94">
        <v>50.22</v>
      </c>
      <c r="K15" s="94">
        <v>0</v>
      </c>
      <c r="L15" s="94">
        <v>2247.91</v>
      </c>
      <c r="M15" s="94">
        <v>1.83</v>
      </c>
      <c r="N15" s="94">
        <v>0</v>
      </c>
      <c r="O15" s="94">
        <v>42.85</v>
      </c>
      <c r="P15" s="94">
        <f t="shared" si="9"/>
        <v>873.9400000000002</v>
      </c>
      <c r="Q15" s="94">
        <v>130.06</v>
      </c>
      <c r="R15" s="94">
        <v>38.93</v>
      </c>
      <c r="S15" s="94">
        <v>0.24</v>
      </c>
      <c r="T15" s="94">
        <v>0.88</v>
      </c>
      <c r="U15" s="94">
        <v>23.83</v>
      </c>
      <c r="V15" s="94">
        <v>37.66</v>
      </c>
      <c r="W15" s="94">
        <v>39.83</v>
      </c>
      <c r="X15" s="94">
        <v>0</v>
      </c>
      <c r="Y15" s="94">
        <v>96.42</v>
      </c>
      <c r="Z15" s="94">
        <v>31.14</v>
      </c>
      <c r="AA15" s="94">
        <v>0</v>
      </c>
      <c r="AB15" s="94">
        <v>150.77</v>
      </c>
      <c r="AC15" s="94">
        <v>0.88</v>
      </c>
      <c r="AD15" s="94">
        <v>0</v>
      </c>
      <c r="AE15" s="94">
        <v>50.47</v>
      </c>
      <c r="AF15" s="94">
        <v>0.2</v>
      </c>
      <c r="AG15" s="94">
        <v>23.78</v>
      </c>
      <c r="AH15" s="94">
        <v>0</v>
      </c>
      <c r="AI15" s="94">
        <v>0</v>
      </c>
      <c r="AJ15" s="94">
        <v>91.86</v>
      </c>
      <c r="AK15" s="94">
        <v>0</v>
      </c>
      <c r="AL15" s="94">
        <v>65.71</v>
      </c>
      <c r="AM15" s="94">
        <v>0.08</v>
      </c>
      <c r="AN15" s="94">
        <v>0</v>
      </c>
      <c r="AO15" s="94">
        <v>0</v>
      </c>
      <c r="AP15" s="94">
        <v>0</v>
      </c>
      <c r="AQ15" s="94">
        <v>91.2</v>
      </c>
      <c r="AR15" s="94">
        <f t="shared" si="10"/>
        <v>559.52</v>
      </c>
      <c r="AS15" s="94">
        <v>0</v>
      </c>
      <c r="AT15" s="94">
        <v>0</v>
      </c>
      <c r="AU15" s="94">
        <v>0</v>
      </c>
      <c r="AV15" s="94">
        <v>98.8</v>
      </c>
      <c r="AW15" s="94">
        <v>247.87</v>
      </c>
      <c r="AX15" s="94">
        <v>0</v>
      </c>
      <c r="AY15" s="94">
        <v>15.82</v>
      </c>
      <c r="AZ15" s="94">
        <v>94.84</v>
      </c>
      <c r="BA15" s="94">
        <v>2.39</v>
      </c>
      <c r="BB15" s="94">
        <v>0</v>
      </c>
      <c r="BC15" s="94"/>
      <c r="BD15" s="94">
        <v>0</v>
      </c>
      <c r="BE15" s="94">
        <v>0</v>
      </c>
      <c r="BF15" s="94">
        <v>0</v>
      </c>
      <c r="BG15" s="94">
        <v>0</v>
      </c>
      <c r="BH15" s="94">
        <f>1.22+98.58</f>
        <v>99.8</v>
      </c>
      <c r="BI15" s="94">
        <f t="shared" si="11"/>
        <v>0</v>
      </c>
      <c r="BJ15" s="94">
        <v>0</v>
      </c>
      <c r="BK15" s="94">
        <v>0</v>
      </c>
      <c r="BL15" s="94">
        <v>0</v>
      </c>
      <c r="BM15" s="94">
        <v>0</v>
      </c>
      <c r="BN15" s="94">
        <v>0</v>
      </c>
      <c r="BO15" s="94">
        <v>0</v>
      </c>
      <c r="BP15" s="94">
        <v>0</v>
      </c>
      <c r="BQ15" s="94">
        <v>0</v>
      </c>
      <c r="BR15" s="94">
        <v>0</v>
      </c>
      <c r="BS15" s="94">
        <v>0</v>
      </c>
      <c r="BT15" s="94">
        <f t="shared" si="12"/>
        <v>345.55</v>
      </c>
      <c r="BU15" s="94">
        <v>89.52</v>
      </c>
      <c r="BV15" s="94">
        <v>129.65</v>
      </c>
      <c r="BW15" s="94">
        <v>50.21</v>
      </c>
      <c r="BX15" s="94">
        <v>0</v>
      </c>
      <c r="BY15" s="94">
        <v>27.68</v>
      </c>
      <c r="BZ15" s="94">
        <v>0</v>
      </c>
      <c r="CA15" s="94">
        <v>0</v>
      </c>
      <c r="CB15" s="94">
        <v>0</v>
      </c>
      <c r="CC15" s="94">
        <v>0</v>
      </c>
      <c r="CD15" s="94">
        <v>0</v>
      </c>
      <c r="CE15" s="94">
        <v>0</v>
      </c>
      <c r="CF15" s="94">
        <v>0</v>
      </c>
      <c r="CG15" s="94">
        <v>0</v>
      </c>
      <c r="CH15" s="94">
        <v>0</v>
      </c>
      <c r="CI15" s="94">
        <v>48.49</v>
      </c>
      <c r="CJ15" s="94">
        <f t="shared" si="13"/>
        <v>0</v>
      </c>
      <c r="CK15" s="94">
        <v>0</v>
      </c>
      <c r="CL15" s="94">
        <v>0</v>
      </c>
      <c r="CM15" s="94">
        <v>0</v>
      </c>
      <c r="CN15" s="94">
        <v>0</v>
      </c>
      <c r="CO15" s="94">
        <v>0</v>
      </c>
      <c r="CP15" s="94">
        <v>0</v>
      </c>
      <c r="CQ15" s="94">
        <v>0</v>
      </c>
      <c r="CR15" s="94">
        <v>0</v>
      </c>
      <c r="CS15" s="94">
        <v>0</v>
      </c>
      <c r="CT15" s="94">
        <v>0</v>
      </c>
      <c r="CU15" s="107">
        <v>0</v>
      </c>
    </row>
    <row r="16" spans="1:99" ht="18" customHeight="1">
      <c r="A16" s="91" t="s">
        <v>160</v>
      </c>
      <c r="B16" s="92" t="s">
        <v>27</v>
      </c>
      <c r="C16" s="92" t="s">
        <v>27</v>
      </c>
      <c r="D16" s="93" t="s">
        <v>161</v>
      </c>
      <c r="E16" s="90">
        <f t="shared" si="3"/>
        <v>5596.030000000001</v>
      </c>
      <c r="F16" s="94">
        <f t="shared" si="8"/>
        <v>4586.39</v>
      </c>
      <c r="G16" s="94">
        <v>2387.92</v>
      </c>
      <c r="H16" s="94">
        <v>146.07</v>
      </c>
      <c r="I16" s="94">
        <v>0</v>
      </c>
      <c r="J16" s="94">
        <v>15.68</v>
      </c>
      <c r="K16" s="94">
        <v>0</v>
      </c>
      <c r="L16" s="94">
        <v>2031.88</v>
      </c>
      <c r="M16" s="94">
        <v>0</v>
      </c>
      <c r="N16" s="94">
        <v>2.68</v>
      </c>
      <c r="O16" s="94">
        <v>2.16</v>
      </c>
      <c r="P16" s="94">
        <f t="shared" si="9"/>
        <v>537.5300000000001</v>
      </c>
      <c r="Q16" s="94">
        <v>82.9</v>
      </c>
      <c r="R16" s="94">
        <v>53.43</v>
      </c>
      <c r="S16" s="94">
        <v>0.48</v>
      </c>
      <c r="T16" s="94">
        <v>0.5</v>
      </c>
      <c r="U16" s="94">
        <v>12.77</v>
      </c>
      <c r="V16" s="94">
        <v>27.25</v>
      </c>
      <c r="W16" s="94">
        <v>18.03</v>
      </c>
      <c r="X16" s="94">
        <v>0</v>
      </c>
      <c r="Y16" s="94">
        <v>45.5</v>
      </c>
      <c r="Z16" s="94">
        <v>19.8</v>
      </c>
      <c r="AA16" s="94">
        <v>0</v>
      </c>
      <c r="AB16" s="94">
        <v>102.97</v>
      </c>
      <c r="AC16" s="94">
        <v>1.22</v>
      </c>
      <c r="AD16" s="94">
        <v>0.1</v>
      </c>
      <c r="AE16" s="94">
        <v>25.03</v>
      </c>
      <c r="AF16" s="94">
        <v>0.12</v>
      </c>
      <c r="AG16" s="94">
        <v>14.12</v>
      </c>
      <c r="AH16" s="94">
        <v>0</v>
      </c>
      <c r="AI16" s="94">
        <v>0</v>
      </c>
      <c r="AJ16" s="94">
        <v>27.27</v>
      </c>
      <c r="AK16" s="94">
        <v>0</v>
      </c>
      <c r="AL16" s="94">
        <v>56.79</v>
      </c>
      <c r="AM16" s="94">
        <v>0</v>
      </c>
      <c r="AN16" s="94">
        <v>0</v>
      </c>
      <c r="AO16" s="94">
        <v>0.18</v>
      </c>
      <c r="AP16" s="94">
        <v>0</v>
      </c>
      <c r="AQ16" s="94">
        <v>49.07</v>
      </c>
      <c r="AR16" s="94">
        <f t="shared" si="10"/>
        <v>391.52000000000004</v>
      </c>
      <c r="AS16" s="94">
        <v>0</v>
      </c>
      <c r="AT16" s="94">
        <v>0</v>
      </c>
      <c r="AU16" s="94">
        <v>0</v>
      </c>
      <c r="AV16" s="94">
        <v>21.69</v>
      </c>
      <c r="AW16" s="94">
        <v>48.86</v>
      </c>
      <c r="AX16" s="94">
        <v>0</v>
      </c>
      <c r="AY16" s="94">
        <v>4.12</v>
      </c>
      <c r="AZ16" s="94">
        <v>272.05</v>
      </c>
      <c r="BA16" s="94">
        <v>2.3</v>
      </c>
      <c r="BB16" s="94">
        <v>0</v>
      </c>
      <c r="BC16" s="94">
        <v>0</v>
      </c>
      <c r="BD16" s="94">
        <v>0</v>
      </c>
      <c r="BE16" s="94">
        <v>0</v>
      </c>
      <c r="BF16" s="94">
        <v>0</v>
      </c>
      <c r="BG16" s="94">
        <v>0</v>
      </c>
      <c r="BH16" s="94">
        <v>42.5</v>
      </c>
      <c r="BI16" s="94">
        <f t="shared" si="11"/>
        <v>0</v>
      </c>
      <c r="BJ16" s="94">
        <v>0</v>
      </c>
      <c r="BK16" s="94">
        <v>0</v>
      </c>
      <c r="BL16" s="94">
        <v>0</v>
      </c>
      <c r="BM16" s="94">
        <v>0</v>
      </c>
      <c r="BN16" s="94">
        <v>0</v>
      </c>
      <c r="BO16" s="94">
        <v>0</v>
      </c>
      <c r="BP16" s="94">
        <v>0</v>
      </c>
      <c r="BQ16" s="94">
        <v>0</v>
      </c>
      <c r="BR16" s="94">
        <v>0</v>
      </c>
      <c r="BS16" s="94">
        <v>0</v>
      </c>
      <c r="BT16" s="94">
        <f t="shared" si="12"/>
        <v>80.59</v>
      </c>
      <c r="BU16" s="94">
        <v>0</v>
      </c>
      <c r="BV16" s="94">
        <v>13.12</v>
      </c>
      <c r="BW16" s="94">
        <v>21.48</v>
      </c>
      <c r="BX16" s="94">
        <v>0</v>
      </c>
      <c r="BY16" s="94">
        <v>45.99</v>
      </c>
      <c r="BZ16" s="94">
        <v>0</v>
      </c>
      <c r="CA16" s="94">
        <v>0</v>
      </c>
      <c r="CB16" s="94">
        <v>0</v>
      </c>
      <c r="CC16" s="94">
        <v>0</v>
      </c>
      <c r="CD16" s="94">
        <v>0</v>
      </c>
      <c r="CE16" s="94">
        <v>0</v>
      </c>
      <c r="CF16" s="94">
        <v>0</v>
      </c>
      <c r="CG16" s="94">
        <v>0</v>
      </c>
      <c r="CH16" s="94">
        <v>0</v>
      </c>
      <c r="CI16" s="94">
        <v>0</v>
      </c>
      <c r="CJ16" s="94">
        <f t="shared" si="13"/>
        <v>0</v>
      </c>
      <c r="CK16" s="94">
        <v>0</v>
      </c>
      <c r="CL16" s="94">
        <v>0</v>
      </c>
      <c r="CM16" s="94">
        <v>0</v>
      </c>
      <c r="CN16" s="94">
        <v>0</v>
      </c>
      <c r="CO16" s="94">
        <v>0</v>
      </c>
      <c r="CP16" s="94">
        <v>0</v>
      </c>
      <c r="CQ16" s="94">
        <v>0</v>
      </c>
      <c r="CR16" s="94">
        <v>0</v>
      </c>
      <c r="CS16" s="94">
        <v>0</v>
      </c>
      <c r="CT16" s="94">
        <v>0</v>
      </c>
      <c r="CU16" s="107">
        <v>0</v>
      </c>
    </row>
    <row r="17" spans="1:99" ht="18" customHeight="1">
      <c r="A17" s="91" t="s">
        <v>162</v>
      </c>
      <c r="B17" s="92" t="s">
        <v>27</v>
      </c>
      <c r="C17" s="92" t="s">
        <v>27</v>
      </c>
      <c r="D17" s="93" t="s">
        <v>163</v>
      </c>
      <c r="E17" s="90">
        <f t="shared" si="3"/>
        <v>2197.18</v>
      </c>
      <c r="F17" s="94">
        <f t="shared" si="8"/>
        <v>1723.49</v>
      </c>
      <c r="G17" s="94">
        <v>755.89</v>
      </c>
      <c r="H17" s="94">
        <v>24.79</v>
      </c>
      <c r="I17" s="94">
        <v>0</v>
      </c>
      <c r="J17" s="94">
        <v>2.65</v>
      </c>
      <c r="K17" s="94">
        <v>0</v>
      </c>
      <c r="L17" s="94">
        <v>789.65</v>
      </c>
      <c r="M17" s="94">
        <v>0</v>
      </c>
      <c r="N17" s="94">
        <v>0</v>
      </c>
      <c r="O17" s="94">
        <v>150.51</v>
      </c>
      <c r="P17" s="94">
        <f t="shared" si="9"/>
        <v>113.43</v>
      </c>
      <c r="Q17" s="94">
        <v>10.71</v>
      </c>
      <c r="R17" s="94">
        <v>4.11</v>
      </c>
      <c r="S17" s="94">
        <v>0</v>
      </c>
      <c r="T17" s="94">
        <v>0.03</v>
      </c>
      <c r="U17" s="94">
        <v>5.5</v>
      </c>
      <c r="V17" s="94">
        <v>6.14</v>
      </c>
      <c r="W17" s="94">
        <v>8.88</v>
      </c>
      <c r="X17" s="94">
        <v>0</v>
      </c>
      <c r="Y17" s="94">
        <v>7.97</v>
      </c>
      <c r="Z17" s="94">
        <v>8.46</v>
      </c>
      <c r="AA17" s="94">
        <v>0</v>
      </c>
      <c r="AB17" s="94">
        <v>14.47</v>
      </c>
      <c r="AC17" s="94">
        <v>0</v>
      </c>
      <c r="AD17" s="94">
        <v>0</v>
      </c>
      <c r="AE17" s="94">
        <v>5.82</v>
      </c>
      <c r="AF17" s="94">
        <v>0</v>
      </c>
      <c r="AG17" s="94">
        <v>2.67</v>
      </c>
      <c r="AH17" s="94">
        <v>0</v>
      </c>
      <c r="AI17" s="94">
        <v>0</v>
      </c>
      <c r="AJ17" s="94">
        <v>5.07</v>
      </c>
      <c r="AK17" s="94">
        <v>0</v>
      </c>
      <c r="AL17" s="94">
        <v>18.82</v>
      </c>
      <c r="AM17" s="94">
        <v>0</v>
      </c>
      <c r="AN17" s="94">
        <v>0</v>
      </c>
      <c r="AO17" s="94">
        <v>0</v>
      </c>
      <c r="AP17" s="94">
        <v>0</v>
      </c>
      <c r="AQ17" s="94">
        <v>14.78</v>
      </c>
      <c r="AR17" s="94">
        <f t="shared" si="10"/>
        <v>129.57</v>
      </c>
      <c r="AS17" s="94">
        <v>0</v>
      </c>
      <c r="AT17" s="94">
        <v>0</v>
      </c>
      <c r="AU17" s="94">
        <v>0</v>
      </c>
      <c r="AV17" s="94">
        <v>0</v>
      </c>
      <c r="AW17" s="94">
        <v>0</v>
      </c>
      <c r="AX17" s="94">
        <v>0</v>
      </c>
      <c r="AY17" s="94">
        <v>0</v>
      </c>
      <c r="AZ17" s="94">
        <v>123.41</v>
      </c>
      <c r="BA17" s="94">
        <v>0.52</v>
      </c>
      <c r="BB17" s="94">
        <v>0</v>
      </c>
      <c r="BC17" s="94">
        <v>0</v>
      </c>
      <c r="BD17" s="94">
        <v>0</v>
      </c>
      <c r="BE17" s="94">
        <v>0</v>
      </c>
      <c r="BF17" s="94">
        <v>0</v>
      </c>
      <c r="BG17" s="94">
        <v>0</v>
      </c>
      <c r="BH17" s="94">
        <v>5.64</v>
      </c>
      <c r="BI17" s="94">
        <f t="shared" si="11"/>
        <v>0</v>
      </c>
      <c r="BJ17" s="94">
        <v>0</v>
      </c>
      <c r="BK17" s="94">
        <v>0</v>
      </c>
      <c r="BL17" s="94">
        <v>0</v>
      </c>
      <c r="BM17" s="94">
        <v>0</v>
      </c>
      <c r="BN17" s="94">
        <v>0</v>
      </c>
      <c r="BO17" s="94">
        <v>0</v>
      </c>
      <c r="BP17" s="94">
        <v>0</v>
      </c>
      <c r="BQ17" s="94">
        <v>0</v>
      </c>
      <c r="BR17" s="94">
        <v>0</v>
      </c>
      <c r="BS17" s="94">
        <v>0</v>
      </c>
      <c r="BT17" s="94">
        <f t="shared" si="12"/>
        <v>230.69</v>
      </c>
      <c r="BU17" s="94">
        <v>0</v>
      </c>
      <c r="BV17" s="94">
        <v>0</v>
      </c>
      <c r="BW17" s="94">
        <v>4.46</v>
      </c>
      <c r="BX17" s="94">
        <v>0</v>
      </c>
      <c r="BY17" s="94">
        <v>0</v>
      </c>
      <c r="BZ17" s="94">
        <v>0</v>
      </c>
      <c r="CA17" s="94">
        <v>0</v>
      </c>
      <c r="CB17" s="94">
        <v>0</v>
      </c>
      <c r="CC17" s="94">
        <v>0</v>
      </c>
      <c r="CD17" s="94">
        <v>0</v>
      </c>
      <c r="CE17" s="94">
        <v>0</v>
      </c>
      <c r="CF17" s="94">
        <v>0</v>
      </c>
      <c r="CG17" s="94">
        <v>0</v>
      </c>
      <c r="CH17" s="94">
        <v>0</v>
      </c>
      <c r="CI17" s="94">
        <v>226.23</v>
      </c>
      <c r="CJ17" s="94">
        <f t="shared" si="13"/>
        <v>0</v>
      </c>
      <c r="CK17" s="94">
        <v>0</v>
      </c>
      <c r="CL17" s="94">
        <v>0</v>
      </c>
      <c r="CM17" s="94">
        <v>0</v>
      </c>
      <c r="CN17" s="94">
        <v>0</v>
      </c>
      <c r="CO17" s="94">
        <v>0</v>
      </c>
      <c r="CP17" s="94">
        <v>0</v>
      </c>
      <c r="CQ17" s="94">
        <v>0</v>
      </c>
      <c r="CR17" s="94">
        <v>0</v>
      </c>
      <c r="CS17" s="94">
        <v>0</v>
      </c>
      <c r="CT17" s="94">
        <v>0</v>
      </c>
      <c r="CU17" s="107">
        <v>0</v>
      </c>
    </row>
    <row r="18" spans="1:99" ht="18" customHeight="1">
      <c r="A18" s="91" t="s">
        <v>164</v>
      </c>
      <c r="B18" s="92" t="s">
        <v>27</v>
      </c>
      <c r="C18" s="92" t="s">
        <v>27</v>
      </c>
      <c r="D18" s="93" t="s">
        <v>165</v>
      </c>
      <c r="E18" s="90">
        <f t="shared" si="3"/>
        <v>6.83</v>
      </c>
      <c r="F18" s="94">
        <f t="shared" si="8"/>
        <v>0</v>
      </c>
      <c r="G18" s="94">
        <v>0</v>
      </c>
      <c r="H18" s="94">
        <v>0</v>
      </c>
      <c r="I18" s="94">
        <v>0</v>
      </c>
      <c r="J18" s="94">
        <v>0</v>
      </c>
      <c r="K18" s="94">
        <v>0</v>
      </c>
      <c r="L18" s="94">
        <v>0</v>
      </c>
      <c r="M18" s="94">
        <v>0</v>
      </c>
      <c r="N18" s="94">
        <v>0</v>
      </c>
      <c r="O18" s="94">
        <v>0</v>
      </c>
      <c r="P18" s="94">
        <f t="shared" si="9"/>
        <v>0</v>
      </c>
      <c r="Q18" s="94">
        <v>0</v>
      </c>
      <c r="R18" s="94">
        <v>0</v>
      </c>
      <c r="S18" s="94">
        <v>0</v>
      </c>
      <c r="T18" s="94">
        <v>0</v>
      </c>
      <c r="U18" s="94">
        <v>0</v>
      </c>
      <c r="V18" s="94">
        <v>0</v>
      </c>
      <c r="W18" s="94">
        <v>0</v>
      </c>
      <c r="X18" s="94">
        <v>0</v>
      </c>
      <c r="Y18" s="94">
        <v>0</v>
      </c>
      <c r="Z18" s="94">
        <v>0</v>
      </c>
      <c r="AA18" s="94">
        <v>0</v>
      </c>
      <c r="AB18" s="94">
        <v>0</v>
      </c>
      <c r="AC18" s="94">
        <v>0</v>
      </c>
      <c r="AD18" s="94">
        <v>0</v>
      </c>
      <c r="AE18" s="94">
        <v>0</v>
      </c>
      <c r="AF18" s="94">
        <v>0</v>
      </c>
      <c r="AG18" s="94">
        <v>0</v>
      </c>
      <c r="AH18" s="94">
        <v>0</v>
      </c>
      <c r="AI18" s="94">
        <v>0</v>
      </c>
      <c r="AJ18" s="94">
        <v>0</v>
      </c>
      <c r="AK18" s="94">
        <v>0</v>
      </c>
      <c r="AL18" s="94">
        <v>0</v>
      </c>
      <c r="AM18" s="94">
        <v>0</v>
      </c>
      <c r="AN18" s="94">
        <v>0</v>
      </c>
      <c r="AO18" s="94">
        <v>0</v>
      </c>
      <c r="AP18" s="94">
        <v>0</v>
      </c>
      <c r="AQ18" s="94">
        <v>0</v>
      </c>
      <c r="AR18" s="94">
        <f t="shared" si="10"/>
        <v>6.83</v>
      </c>
      <c r="AS18" s="94">
        <v>0</v>
      </c>
      <c r="AT18" s="94">
        <v>0</v>
      </c>
      <c r="AU18" s="94">
        <v>0</v>
      </c>
      <c r="AV18" s="94">
        <v>0</v>
      </c>
      <c r="AW18" s="94">
        <v>0</v>
      </c>
      <c r="AX18" s="94">
        <v>0</v>
      </c>
      <c r="AY18" s="94">
        <v>0</v>
      </c>
      <c r="AZ18" s="94">
        <v>6.83</v>
      </c>
      <c r="BA18" s="94">
        <v>0</v>
      </c>
      <c r="BB18" s="94">
        <v>0</v>
      </c>
      <c r="BC18" s="94">
        <v>0</v>
      </c>
      <c r="BD18" s="94">
        <v>0</v>
      </c>
      <c r="BE18" s="94">
        <v>0</v>
      </c>
      <c r="BF18" s="94">
        <v>0</v>
      </c>
      <c r="BG18" s="94">
        <v>0</v>
      </c>
      <c r="BH18" s="94">
        <v>0</v>
      </c>
      <c r="BI18" s="94">
        <f t="shared" si="11"/>
        <v>0</v>
      </c>
      <c r="BJ18" s="94">
        <v>0</v>
      </c>
      <c r="BK18" s="94">
        <v>0</v>
      </c>
      <c r="BL18" s="94">
        <v>0</v>
      </c>
      <c r="BM18" s="94">
        <v>0</v>
      </c>
      <c r="BN18" s="94">
        <v>0</v>
      </c>
      <c r="BO18" s="94">
        <v>0</v>
      </c>
      <c r="BP18" s="94">
        <v>0</v>
      </c>
      <c r="BQ18" s="94">
        <v>0</v>
      </c>
      <c r="BR18" s="94">
        <v>0</v>
      </c>
      <c r="BS18" s="94">
        <v>0</v>
      </c>
      <c r="BT18" s="94">
        <f t="shared" si="12"/>
        <v>0</v>
      </c>
      <c r="BU18" s="94">
        <v>0</v>
      </c>
      <c r="BV18" s="94">
        <v>0</v>
      </c>
      <c r="BW18" s="94">
        <v>0</v>
      </c>
      <c r="BX18" s="94">
        <v>0</v>
      </c>
      <c r="BY18" s="94">
        <v>0</v>
      </c>
      <c r="BZ18" s="94">
        <v>0</v>
      </c>
      <c r="CA18" s="94">
        <v>0</v>
      </c>
      <c r="CB18" s="94">
        <v>0</v>
      </c>
      <c r="CC18" s="94">
        <v>0</v>
      </c>
      <c r="CD18" s="94">
        <v>0</v>
      </c>
      <c r="CE18" s="94">
        <v>0</v>
      </c>
      <c r="CF18" s="94">
        <v>0</v>
      </c>
      <c r="CG18" s="94">
        <v>0</v>
      </c>
      <c r="CH18" s="94">
        <v>0</v>
      </c>
      <c r="CI18" s="94">
        <v>0</v>
      </c>
      <c r="CJ18" s="94">
        <f t="shared" si="13"/>
        <v>0</v>
      </c>
      <c r="CK18" s="94">
        <v>0</v>
      </c>
      <c r="CL18" s="94">
        <v>0</v>
      </c>
      <c r="CM18" s="94">
        <v>0</v>
      </c>
      <c r="CN18" s="94">
        <v>0</v>
      </c>
      <c r="CO18" s="94">
        <v>0</v>
      </c>
      <c r="CP18" s="94">
        <v>0</v>
      </c>
      <c r="CQ18" s="94">
        <v>0</v>
      </c>
      <c r="CR18" s="94">
        <v>0</v>
      </c>
      <c r="CS18" s="94">
        <v>0</v>
      </c>
      <c r="CT18" s="94">
        <v>0</v>
      </c>
      <c r="CU18" s="107">
        <v>0</v>
      </c>
    </row>
    <row r="19" spans="1:99" ht="18" customHeight="1">
      <c r="A19" s="91" t="s">
        <v>236</v>
      </c>
      <c r="B19" s="92" t="s">
        <v>27</v>
      </c>
      <c r="C19" s="92" t="s">
        <v>27</v>
      </c>
      <c r="D19" s="93" t="s">
        <v>237</v>
      </c>
      <c r="E19" s="90">
        <f t="shared" si="3"/>
        <v>285.78</v>
      </c>
      <c r="F19" s="94">
        <f t="shared" si="8"/>
        <v>0</v>
      </c>
      <c r="G19" s="94">
        <v>0</v>
      </c>
      <c r="H19" s="94">
        <v>0</v>
      </c>
      <c r="I19" s="94">
        <v>0</v>
      </c>
      <c r="J19" s="94">
        <v>0</v>
      </c>
      <c r="K19" s="94">
        <v>0</v>
      </c>
      <c r="L19" s="94">
        <v>0</v>
      </c>
      <c r="M19" s="94">
        <v>0</v>
      </c>
      <c r="N19" s="94">
        <v>0</v>
      </c>
      <c r="O19" s="94">
        <v>0</v>
      </c>
      <c r="P19" s="94">
        <f t="shared" si="9"/>
        <v>0</v>
      </c>
      <c r="Q19" s="94">
        <v>0</v>
      </c>
      <c r="R19" s="94">
        <v>0</v>
      </c>
      <c r="S19" s="94">
        <v>0</v>
      </c>
      <c r="T19" s="94">
        <v>0</v>
      </c>
      <c r="U19" s="94">
        <v>0</v>
      </c>
      <c r="V19" s="94">
        <v>0</v>
      </c>
      <c r="W19" s="94">
        <v>0</v>
      </c>
      <c r="X19" s="94">
        <v>0</v>
      </c>
      <c r="Y19" s="94">
        <v>0</v>
      </c>
      <c r="Z19" s="94">
        <v>0</v>
      </c>
      <c r="AA19" s="94">
        <v>0</v>
      </c>
      <c r="AB19" s="94">
        <v>0</v>
      </c>
      <c r="AC19" s="94">
        <v>0</v>
      </c>
      <c r="AD19" s="94">
        <v>0</v>
      </c>
      <c r="AE19" s="94">
        <v>0</v>
      </c>
      <c r="AF19" s="94">
        <v>0</v>
      </c>
      <c r="AG19" s="94">
        <v>0</v>
      </c>
      <c r="AH19" s="94">
        <v>0</v>
      </c>
      <c r="AI19" s="94">
        <v>0</v>
      </c>
      <c r="AJ19" s="94">
        <v>0</v>
      </c>
      <c r="AK19" s="94">
        <v>0</v>
      </c>
      <c r="AL19" s="94">
        <v>0</v>
      </c>
      <c r="AM19" s="94">
        <v>0</v>
      </c>
      <c r="AN19" s="94">
        <v>0</v>
      </c>
      <c r="AO19" s="94">
        <v>0</v>
      </c>
      <c r="AP19" s="94">
        <v>0</v>
      </c>
      <c r="AQ19" s="94">
        <v>0</v>
      </c>
      <c r="AR19" s="94">
        <f t="shared" si="10"/>
        <v>0</v>
      </c>
      <c r="AS19" s="94">
        <v>0</v>
      </c>
      <c r="AT19" s="94">
        <v>0</v>
      </c>
      <c r="AU19" s="94">
        <v>0</v>
      </c>
      <c r="AV19" s="94">
        <v>0</v>
      </c>
      <c r="AW19" s="94">
        <v>0</v>
      </c>
      <c r="AX19" s="94">
        <v>0</v>
      </c>
      <c r="AY19" s="94">
        <v>0</v>
      </c>
      <c r="AZ19" s="94">
        <v>0</v>
      </c>
      <c r="BA19" s="94">
        <v>0</v>
      </c>
      <c r="BB19" s="94">
        <v>0</v>
      </c>
      <c r="BC19" s="94">
        <v>0</v>
      </c>
      <c r="BD19" s="94">
        <v>0</v>
      </c>
      <c r="BE19" s="94">
        <v>0</v>
      </c>
      <c r="BF19" s="94">
        <v>0</v>
      </c>
      <c r="BG19" s="94">
        <v>0</v>
      </c>
      <c r="BH19" s="94">
        <v>0</v>
      </c>
      <c r="BI19" s="94">
        <f t="shared" si="11"/>
        <v>193.78</v>
      </c>
      <c r="BJ19" s="94">
        <v>191.34</v>
      </c>
      <c r="BK19" s="94">
        <v>0</v>
      </c>
      <c r="BL19" s="94">
        <v>0.5</v>
      </c>
      <c r="BM19" s="94">
        <v>0</v>
      </c>
      <c r="BN19" s="94">
        <v>1.94</v>
      </c>
      <c r="BO19" s="94">
        <v>0</v>
      </c>
      <c r="BP19" s="94">
        <v>0</v>
      </c>
      <c r="BQ19" s="94">
        <v>0</v>
      </c>
      <c r="BR19" s="94">
        <v>0</v>
      </c>
      <c r="BS19" s="94">
        <v>0</v>
      </c>
      <c r="BT19" s="94">
        <f t="shared" si="12"/>
        <v>92</v>
      </c>
      <c r="BU19" s="94">
        <v>0</v>
      </c>
      <c r="BV19" s="94">
        <v>0</v>
      </c>
      <c r="BW19" s="94">
        <v>92</v>
      </c>
      <c r="BX19" s="94">
        <v>0</v>
      </c>
      <c r="BY19" s="94">
        <v>0</v>
      </c>
      <c r="BZ19" s="94">
        <v>0</v>
      </c>
      <c r="CA19" s="94">
        <v>0</v>
      </c>
      <c r="CB19" s="94">
        <v>0</v>
      </c>
      <c r="CC19" s="94">
        <v>0</v>
      </c>
      <c r="CD19" s="94">
        <v>0</v>
      </c>
      <c r="CE19" s="94">
        <v>0</v>
      </c>
      <c r="CF19" s="94">
        <v>0</v>
      </c>
      <c r="CG19" s="94">
        <v>0</v>
      </c>
      <c r="CH19" s="94">
        <v>0</v>
      </c>
      <c r="CI19" s="94">
        <v>0</v>
      </c>
      <c r="CJ19" s="94">
        <f t="shared" si="13"/>
        <v>0</v>
      </c>
      <c r="CK19" s="94">
        <v>0</v>
      </c>
      <c r="CL19" s="94">
        <v>0</v>
      </c>
      <c r="CM19" s="94">
        <v>0</v>
      </c>
      <c r="CN19" s="94">
        <v>0</v>
      </c>
      <c r="CO19" s="94">
        <v>0</v>
      </c>
      <c r="CP19" s="94">
        <v>0</v>
      </c>
      <c r="CQ19" s="94">
        <v>0</v>
      </c>
      <c r="CR19" s="94">
        <v>0</v>
      </c>
      <c r="CS19" s="94">
        <v>0</v>
      </c>
      <c r="CT19" s="94">
        <v>0</v>
      </c>
      <c r="CU19" s="107">
        <v>0</v>
      </c>
    </row>
    <row r="20" spans="1:99" ht="18" customHeight="1">
      <c r="A20" s="91" t="s">
        <v>166</v>
      </c>
      <c r="B20" s="92" t="s">
        <v>27</v>
      </c>
      <c r="C20" s="92" t="s">
        <v>27</v>
      </c>
      <c r="D20" s="93" t="s">
        <v>167</v>
      </c>
      <c r="E20" s="90">
        <f t="shared" si="3"/>
        <v>1963.08</v>
      </c>
      <c r="F20" s="94">
        <f t="shared" si="8"/>
        <v>89.55</v>
      </c>
      <c r="G20" s="94">
        <v>59.83</v>
      </c>
      <c r="H20" s="94">
        <v>1.56</v>
      </c>
      <c r="I20" s="94">
        <v>0</v>
      </c>
      <c r="J20" s="94">
        <v>0</v>
      </c>
      <c r="K20" s="94">
        <v>0</v>
      </c>
      <c r="L20" s="94">
        <v>28.16</v>
      </c>
      <c r="M20" s="94">
        <v>0</v>
      </c>
      <c r="N20" s="94">
        <v>0</v>
      </c>
      <c r="O20" s="94">
        <v>0</v>
      </c>
      <c r="P20" s="94">
        <f t="shared" si="9"/>
        <v>0.67</v>
      </c>
      <c r="Q20" s="94">
        <v>0.03</v>
      </c>
      <c r="R20" s="94">
        <v>0</v>
      </c>
      <c r="S20" s="94">
        <v>0</v>
      </c>
      <c r="T20" s="94">
        <v>0</v>
      </c>
      <c r="U20" s="94">
        <v>0</v>
      </c>
      <c r="V20" s="94">
        <v>0</v>
      </c>
      <c r="W20" s="94">
        <v>0</v>
      </c>
      <c r="X20" s="94">
        <v>0</v>
      </c>
      <c r="Y20" s="94">
        <v>0</v>
      </c>
      <c r="Z20" s="94">
        <v>0.05</v>
      </c>
      <c r="AA20" s="94">
        <v>0</v>
      </c>
      <c r="AB20" s="94">
        <v>0</v>
      </c>
      <c r="AC20" s="94">
        <v>0</v>
      </c>
      <c r="AD20" s="94">
        <v>0</v>
      </c>
      <c r="AE20" s="94">
        <v>0.07</v>
      </c>
      <c r="AF20" s="94">
        <v>0.02</v>
      </c>
      <c r="AG20" s="94">
        <v>0</v>
      </c>
      <c r="AH20" s="94">
        <v>0</v>
      </c>
      <c r="AI20" s="94">
        <v>0</v>
      </c>
      <c r="AJ20" s="94">
        <v>0</v>
      </c>
      <c r="AK20" s="94">
        <v>0</v>
      </c>
      <c r="AL20" s="94">
        <v>0.5</v>
      </c>
      <c r="AM20" s="94">
        <v>0</v>
      </c>
      <c r="AN20" s="94">
        <v>0</v>
      </c>
      <c r="AO20" s="94">
        <v>0</v>
      </c>
      <c r="AP20" s="94">
        <v>0</v>
      </c>
      <c r="AQ20" s="94">
        <v>0</v>
      </c>
      <c r="AR20" s="94">
        <f t="shared" si="10"/>
        <v>90.10000000000001</v>
      </c>
      <c r="AS20" s="94">
        <v>0</v>
      </c>
      <c r="AT20" s="94">
        <v>0</v>
      </c>
      <c r="AU20" s="94">
        <v>0</v>
      </c>
      <c r="AV20" s="94">
        <v>0</v>
      </c>
      <c r="AW20" s="94">
        <v>0</v>
      </c>
      <c r="AX20" s="94">
        <v>0</v>
      </c>
      <c r="AY20" s="94">
        <v>0</v>
      </c>
      <c r="AZ20" s="94">
        <v>89.3</v>
      </c>
      <c r="BA20" s="94">
        <v>0.04</v>
      </c>
      <c r="BB20" s="94">
        <v>0</v>
      </c>
      <c r="BC20" s="94">
        <v>0</v>
      </c>
      <c r="BD20" s="94">
        <v>0</v>
      </c>
      <c r="BE20" s="94">
        <v>0</v>
      </c>
      <c r="BF20" s="94">
        <v>0</v>
      </c>
      <c r="BG20" s="94">
        <v>0</v>
      </c>
      <c r="BH20" s="94">
        <v>0.76</v>
      </c>
      <c r="BI20" s="94">
        <f t="shared" si="11"/>
        <v>196.59</v>
      </c>
      <c r="BJ20" s="94">
        <v>196.59</v>
      </c>
      <c r="BK20" s="94">
        <v>0</v>
      </c>
      <c r="BL20" s="94">
        <v>0</v>
      </c>
      <c r="BM20" s="94">
        <v>0</v>
      </c>
      <c r="BN20" s="94">
        <v>0</v>
      </c>
      <c r="BO20" s="94">
        <v>0</v>
      </c>
      <c r="BP20" s="94">
        <v>0</v>
      </c>
      <c r="BQ20" s="94">
        <v>0</v>
      </c>
      <c r="BR20" s="94">
        <v>0</v>
      </c>
      <c r="BS20" s="94">
        <v>0</v>
      </c>
      <c r="BT20" s="94">
        <f t="shared" si="12"/>
        <v>1582.09</v>
      </c>
      <c r="BU20" s="94">
        <v>96.04</v>
      </c>
      <c r="BV20" s="94">
        <v>0</v>
      </c>
      <c r="BW20" s="94">
        <v>0</v>
      </c>
      <c r="BX20" s="94">
        <v>1486.05</v>
      </c>
      <c r="BY20" s="94">
        <v>0</v>
      </c>
      <c r="BZ20" s="94">
        <v>0</v>
      </c>
      <c r="CA20" s="94">
        <v>0</v>
      </c>
      <c r="CB20" s="94">
        <v>0</v>
      </c>
      <c r="CC20" s="94">
        <v>0</v>
      </c>
      <c r="CD20" s="94">
        <v>0</v>
      </c>
      <c r="CE20" s="94">
        <v>0</v>
      </c>
      <c r="CF20" s="94">
        <v>0</v>
      </c>
      <c r="CG20" s="94">
        <v>0</v>
      </c>
      <c r="CH20" s="94">
        <v>0</v>
      </c>
      <c r="CI20" s="94">
        <v>0</v>
      </c>
      <c r="CJ20" s="94">
        <f t="shared" si="13"/>
        <v>4.08</v>
      </c>
      <c r="CK20" s="94">
        <v>4.08</v>
      </c>
      <c r="CL20" s="94">
        <v>0</v>
      </c>
      <c r="CM20" s="94">
        <v>0</v>
      </c>
      <c r="CN20" s="94">
        <v>0</v>
      </c>
      <c r="CO20" s="94">
        <v>0</v>
      </c>
      <c r="CP20" s="94">
        <v>0</v>
      </c>
      <c r="CQ20" s="94">
        <v>0</v>
      </c>
      <c r="CR20" s="94">
        <v>0</v>
      </c>
      <c r="CS20" s="94">
        <v>0</v>
      </c>
      <c r="CT20" s="94">
        <v>0</v>
      </c>
      <c r="CU20" s="107">
        <v>0</v>
      </c>
    </row>
    <row r="21" spans="1:99" ht="18" customHeight="1">
      <c r="A21" s="91" t="s">
        <v>168</v>
      </c>
      <c r="B21" s="92" t="s">
        <v>27</v>
      </c>
      <c r="C21" s="92" t="s">
        <v>27</v>
      </c>
      <c r="D21" s="93" t="s">
        <v>169</v>
      </c>
      <c r="E21" s="90">
        <f t="shared" si="3"/>
        <v>1671.3899999999999</v>
      </c>
      <c r="F21" s="94">
        <f t="shared" si="8"/>
        <v>0</v>
      </c>
      <c r="G21" s="94">
        <v>0</v>
      </c>
      <c r="H21" s="94">
        <v>0</v>
      </c>
      <c r="I21" s="94">
        <v>0</v>
      </c>
      <c r="J21" s="94">
        <v>0</v>
      </c>
      <c r="K21" s="94">
        <v>0</v>
      </c>
      <c r="L21" s="94">
        <v>0</v>
      </c>
      <c r="M21" s="94">
        <v>0</v>
      </c>
      <c r="N21" s="94">
        <v>0</v>
      </c>
      <c r="O21" s="94">
        <v>0</v>
      </c>
      <c r="P21" s="94">
        <f t="shared" si="9"/>
        <v>0</v>
      </c>
      <c r="Q21" s="94">
        <v>0</v>
      </c>
      <c r="R21" s="94">
        <v>0</v>
      </c>
      <c r="S21" s="94">
        <v>0</v>
      </c>
      <c r="T21" s="94">
        <v>0</v>
      </c>
      <c r="U21" s="94">
        <v>0</v>
      </c>
      <c r="V21" s="94">
        <v>0</v>
      </c>
      <c r="W21" s="94">
        <v>0</v>
      </c>
      <c r="X21" s="94">
        <v>0</v>
      </c>
      <c r="Y21" s="94">
        <v>0</v>
      </c>
      <c r="Z21" s="94">
        <v>0</v>
      </c>
      <c r="AA21" s="94">
        <v>0</v>
      </c>
      <c r="AB21" s="94">
        <v>0</v>
      </c>
      <c r="AC21" s="94">
        <v>0</v>
      </c>
      <c r="AD21" s="94">
        <v>0</v>
      </c>
      <c r="AE21" s="94">
        <v>0</v>
      </c>
      <c r="AF21" s="94">
        <v>0</v>
      </c>
      <c r="AG21" s="94">
        <v>0</v>
      </c>
      <c r="AH21" s="94">
        <v>0</v>
      </c>
      <c r="AI21" s="94">
        <v>0</v>
      </c>
      <c r="AJ21" s="94">
        <v>0</v>
      </c>
      <c r="AK21" s="94">
        <v>0</v>
      </c>
      <c r="AL21" s="94">
        <v>0</v>
      </c>
      <c r="AM21" s="94">
        <v>0</v>
      </c>
      <c r="AN21" s="94">
        <v>0</v>
      </c>
      <c r="AO21" s="94">
        <v>0</v>
      </c>
      <c r="AP21" s="94">
        <v>0</v>
      </c>
      <c r="AQ21" s="94">
        <v>0</v>
      </c>
      <c r="AR21" s="94">
        <f t="shared" si="10"/>
        <v>89.3</v>
      </c>
      <c r="AS21" s="94">
        <v>0</v>
      </c>
      <c r="AT21" s="94">
        <v>0</v>
      </c>
      <c r="AU21" s="94">
        <v>0</v>
      </c>
      <c r="AV21" s="94">
        <v>0</v>
      </c>
      <c r="AW21" s="94">
        <v>0</v>
      </c>
      <c r="AX21" s="94">
        <v>0</v>
      </c>
      <c r="AY21" s="94">
        <v>0</v>
      </c>
      <c r="AZ21" s="94">
        <v>89.3</v>
      </c>
      <c r="BA21" s="94">
        <v>0</v>
      </c>
      <c r="BB21" s="94">
        <v>0</v>
      </c>
      <c r="BC21" s="94">
        <v>0</v>
      </c>
      <c r="BD21" s="94">
        <v>0</v>
      </c>
      <c r="BE21" s="94">
        <v>0</v>
      </c>
      <c r="BF21" s="94">
        <v>0</v>
      </c>
      <c r="BG21" s="94">
        <v>0</v>
      </c>
      <c r="BH21" s="94">
        <v>0</v>
      </c>
      <c r="BI21" s="94">
        <f t="shared" si="11"/>
        <v>0</v>
      </c>
      <c r="BJ21" s="94">
        <v>0</v>
      </c>
      <c r="BK21" s="94">
        <v>0</v>
      </c>
      <c r="BL21" s="94">
        <v>0</v>
      </c>
      <c r="BM21" s="94">
        <v>0</v>
      </c>
      <c r="BN21" s="94">
        <v>0</v>
      </c>
      <c r="BO21" s="94">
        <v>0</v>
      </c>
      <c r="BP21" s="94">
        <v>0</v>
      </c>
      <c r="BQ21" s="94">
        <v>0</v>
      </c>
      <c r="BR21" s="94">
        <v>0</v>
      </c>
      <c r="BS21" s="94">
        <v>0</v>
      </c>
      <c r="BT21" s="94">
        <f t="shared" si="12"/>
        <v>1582.09</v>
      </c>
      <c r="BU21" s="94">
        <v>96.04</v>
      </c>
      <c r="BV21" s="94">
        <v>0</v>
      </c>
      <c r="BW21" s="94">
        <v>0</v>
      </c>
      <c r="BX21" s="94">
        <v>1486.05</v>
      </c>
      <c r="BY21" s="94">
        <v>0</v>
      </c>
      <c r="BZ21" s="94">
        <v>0</v>
      </c>
      <c r="CA21" s="94">
        <v>0</v>
      </c>
      <c r="CB21" s="94">
        <v>0</v>
      </c>
      <c r="CC21" s="94">
        <v>0</v>
      </c>
      <c r="CD21" s="94">
        <v>0</v>
      </c>
      <c r="CE21" s="94">
        <v>0</v>
      </c>
      <c r="CF21" s="94">
        <v>0</v>
      </c>
      <c r="CG21" s="94">
        <v>0</v>
      </c>
      <c r="CH21" s="94">
        <v>0</v>
      </c>
      <c r="CI21" s="94">
        <v>0</v>
      </c>
      <c r="CJ21" s="94">
        <f t="shared" si="13"/>
        <v>0</v>
      </c>
      <c r="CK21" s="94">
        <v>0</v>
      </c>
      <c r="CL21" s="94">
        <v>0</v>
      </c>
      <c r="CM21" s="94">
        <v>0</v>
      </c>
      <c r="CN21" s="94">
        <v>0</v>
      </c>
      <c r="CO21" s="94">
        <v>0</v>
      </c>
      <c r="CP21" s="94">
        <v>0</v>
      </c>
      <c r="CQ21" s="94">
        <v>0</v>
      </c>
      <c r="CR21" s="94">
        <v>0</v>
      </c>
      <c r="CS21" s="94">
        <v>0</v>
      </c>
      <c r="CT21" s="94">
        <v>0</v>
      </c>
      <c r="CU21" s="107">
        <v>0</v>
      </c>
    </row>
    <row r="22" spans="1:99" ht="18" customHeight="1">
      <c r="A22" s="91" t="s">
        <v>170</v>
      </c>
      <c r="B22" s="92" t="s">
        <v>27</v>
      </c>
      <c r="C22" s="92" t="s">
        <v>27</v>
      </c>
      <c r="D22" s="93" t="s">
        <v>171</v>
      </c>
      <c r="E22" s="90">
        <f t="shared" si="3"/>
        <v>287.61</v>
      </c>
      <c r="F22" s="94">
        <f t="shared" si="8"/>
        <v>89.55</v>
      </c>
      <c r="G22" s="94">
        <v>59.83</v>
      </c>
      <c r="H22" s="94">
        <v>1.56</v>
      </c>
      <c r="I22" s="94">
        <v>0</v>
      </c>
      <c r="J22" s="94">
        <v>0</v>
      </c>
      <c r="K22" s="94">
        <v>0</v>
      </c>
      <c r="L22" s="94">
        <v>28.16</v>
      </c>
      <c r="M22" s="94">
        <v>0</v>
      </c>
      <c r="N22" s="94">
        <v>0</v>
      </c>
      <c r="O22" s="94">
        <v>0</v>
      </c>
      <c r="P22" s="94">
        <f t="shared" si="9"/>
        <v>0.67</v>
      </c>
      <c r="Q22" s="94">
        <v>0.03</v>
      </c>
      <c r="R22" s="94">
        <v>0</v>
      </c>
      <c r="S22" s="94">
        <v>0</v>
      </c>
      <c r="T22" s="94">
        <v>0</v>
      </c>
      <c r="U22" s="94">
        <v>0</v>
      </c>
      <c r="V22" s="94">
        <v>0</v>
      </c>
      <c r="W22" s="94">
        <v>0</v>
      </c>
      <c r="X22" s="94">
        <v>0</v>
      </c>
      <c r="Y22" s="94">
        <v>0</v>
      </c>
      <c r="Z22" s="94">
        <v>0.05</v>
      </c>
      <c r="AA22" s="94">
        <v>0</v>
      </c>
      <c r="AB22" s="94">
        <v>0</v>
      </c>
      <c r="AC22" s="94">
        <v>0</v>
      </c>
      <c r="AD22" s="94">
        <v>0</v>
      </c>
      <c r="AE22" s="94">
        <v>0.07</v>
      </c>
      <c r="AF22" s="94">
        <v>0.02</v>
      </c>
      <c r="AG22" s="94">
        <v>0</v>
      </c>
      <c r="AH22" s="94">
        <v>0</v>
      </c>
      <c r="AI22" s="94">
        <v>0</v>
      </c>
      <c r="AJ22" s="94">
        <v>0</v>
      </c>
      <c r="AK22" s="94">
        <v>0</v>
      </c>
      <c r="AL22" s="94">
        <v>0.5</v>
      </c>
      <c r="AM22" s="94">
        <v>0</v>
      </c>
      <c r="AN22" s="94">
        <v>0</v>
      </c>
      <c r="AO22" s="94">
        <v>0</v>
      </c>
      <c r="AP22" s="94">
        <v>0</v>
      </c>
      <c r="AQ22" s="94">
        <v>0</v>
      </c>
      <c r="AR22" s="94">
        <f t="shared" si="10"/>
        <v>0.8</v>
      </c>
      <c r="AS22" s="94">
        <v>0</v>
      </c>
      <c r="AT22" s="94">
        <v>0</v>
      </c>
      <c r="AU22" s="94">
        <v>0</v>
      </c>
      <c r="AV22" s="94">
        <v>0</v>
      </c>
      <c r="AW22" s="94">
        <v>0</v>
      </c>
      <c r="AX22" s="94">
        <v>0</v>
      </c>
      <c r="AY22" s="94">
        <v>0</v>
      </c>
      <c r="AZ22" s="94">
        <v>0</v>
      </c>
      <c r="BA22" s="94">
        <v>0.04</v>
      </c>
      <c r="BB22" s="94">
        <v>0</v>
      </c>
      <c r="BC22" s="94">
        <v>0</v>
      </c>
      <c r="BD22" s="94">
        <v>0</v>
      </c>
      <c r="BE22" s="94">
        <v>0</v>
      </c>
      <c r="BF22" s="94">
        <v>0</v>
      </c>
      <c r="BG22" s="94">
        <v>0</v>
      </c>
      <c r="BH22" s="94">
        <v>0.76</v>
      </c>
      <c r="BI22" s="94">
        <f t="shared" si="11"/>
        <v>196.59</v>
      </c>
      <c r="BJ22" s="94">
        <v>196.59</v>
      </c>
      <c r="BK22" s="94">
        <v>0</v>
      </c>
      <c r="BL22" s="94">
        <v>0</v>
      </c>
      <c r="BM22" s="94">
        <v>0</v>
      </c>
      <c r="BN22" s="94">
        <v>0</v>
      </c>
      <c r="BO22" s="94">
        <v>0</v>
      </c>
      <c r="BP22" s="94">
        <v>0</v>
      </c>
      <c r="BQ22" s="94">
        <v>0</v>
      </c>
      <c r="BR22" s="94">
        <v>0</v>
      </c>
      <c r="BS22" s="94">
        <v>0</v>
      </c>
      <c r="BT22" s="94">
        <f t="shared" si="12"/>
        <v>0</v>
      </c>
      <c r="BU22" s="94">
        <v>0</v>
      </c>
      <c r="BV22" s="94">
        <v>0</v>
      </c>
      <c r="BW22" s="94">
        <v>0</v>
      </c>
      <c r="BX22" s="94">
        <v>0</v>
      </c>
      <c r="BY22" s="94">
        <v>0</v>
      </c>
      <c r="BZ22" s="94">
        <v>0</v>
      </c>
      <c r="CA22" s="94">
        <v>0</v>
      </c>
      <c r="CB22" s="94">
        <v>0</v>
      </c>
      <c r="CC22" s="94">
        <v>0</v>
      </c>
      <c r="CD22" s="94">
        <v>0</v>
      </c>
      <c r="CE22" s="94">
        <v>0</v>
      </c>
      <c r="CF22" s="94">
        <v>0</v>
      </c>
      <c r="CG22" s="94">
        <v>0</v>
      </c>
      <c r="CH22" s="94">
        <v>0</v>
      </c>
      <c r="CI22" s="94">
        <v>0</v>
      </c>
      <c r="CJ22" s="94">
        <f t="shared" si="13"/>
        <v>0</v>
      </c>
      <c r="CK22" s="94">
        <v>0</v>
      </c>
      <c r="CL22" s="94">
        <v>0</v>
      </c>
      <c r="CM22" s="94">
        <v>0</v>
      </c>
      <c r="CN22" s="94">
        <v>0</v>
      </c>
      <c r="CO22" s="94">
        <v>0</v>
      </c>
      <c r="CP22" s="94">
        <v>0</v>
      </c>
      <c r="CQ22" s="94">
        <v>0</v>
      </c>
      <c r="CR22" s="94">
        <v>0</v>
      </c>
      <c r="CS22" s="94">
        <v>0</v>
      </c>
      <c r="CT22" s="94">
        <v>0</v>
      </c>
      <c r="CU22" s="107">
        <v>0</v>
      </c>
    </row>
    <row r="23" spans="1:99" ht="18" customHeight="1">
      <c r="A23" s="91" t="s">
        <v>238</v>
      </c>
      <c r="B23" s="92" t="s">
        <v>27</v>
      </c>
      <c r="C23" s="92" t="s">
        <v>27</v>
      </c>
      <c r="D23" s="93" t="s">
        <v>239</v>
      </c>
      <c r="E23" s="90">
        <f t="shared" si="3"/>
        <v>4.08</v>
      </c>
      <c r="F23" s="94">
        <f t="shared" si="8"/>
        <v>0</v>
      </c>
      <c r="G23" s="94">
        <v>0</v>
      </c>
      <c r="H23" s="94">
        <v>0</v>
      </c>
      <c r="I23" s="94">
        <v>0</v>
      </c>
      <c r="J23" s="94">
        <v>0</v>
      </c>
      <c r="K23" s="94">
        <v>0</v>
      </c>
      <c r="L23" s="94">
        <v>0</v>
      </c>
      <c r="M23" s="94">
        <v>0</v>
      </c>
      <c r="N23" s="94">
        <v>0</v>
      </c>
      <c r="O23" s="94">
        <v>0</v>
      </c>
      <c r="P23" s="94">
        <f t="shared" si="9"/>
        <v>0</v>
      </c>
      <c r="Q23" s="94">
        <v>0</v>
      </c>
      <c r="R23" s="94">
        <v>0</v>
      </c>
      <c r="S23" s="94">
        <v>0</v>
      </c>
      <c r="T23" s="94">
        <v>0</v>
      </c>
      <c r="U23" s="94">
        <v>0</v>
      </c>
      <c r="V23" s="94">
        <v>0</v>
      </c>
      <c r="W23" s="94">
        <v>0</v>
      </c>
      <c r="X23" s="94">
        <v>0</v>
      </c>
      <c r="Y23" s="94">
        <v>0</v>
      </c>
      <c r="Z23" s="94">
        <v>0</v>
      </c>
      <c r="AA23" s="94">
        <v>0</v>
      </c>
      <c r="AB23" s="94">
        <v>0</v>
      </c>
      <c r="AC23" s="94">
        <v>0</v>
      </c>
      <c r="AD23" s="94">
        <v>0</v>
      </c>
      <c r="AE23" s="94">
        <v>0</v>
      </c>
      <c r="AF23" s="94">
        <v>0</v>
      </c>
      <c r="AG23" s="94">
        <v>0</v>
      </c>
      <c r="AH23" s="94">
        <v>0</v>
      </c>
      <c r="AI23" s="94">
        <v>0</v>
      </c>
      <c r="AJ23" s="94">
        <v>0</v>
      </c>
      <c r="AK23" s="94">
        <v>0</v>
      </c>
      <c r="AL23" s="94">
        <v>0</v>
      </c>
      <c r="AM23" s="94">
        <v>0</v>
      </c>
      <c r="AN23" s="94">
        <v>0</v>
      </c>
      <c r="AO23" s="94">
        <v>0</v>
      </c>
      <c r="AP23" s="94">
        <v>0</v>
      </c>
      <c r="AQ23" s="94">
        <v>0</v>
      </c>
      <c r="AR23" s="94">
        <f t="shared" si="10"/>
        <v>0</v>
      </c>
      <c r="AS23" s="94">
        <v>0</v>
      </c>
      <c r="AT23" s="94">
        <v>0</v>
      </c>
      <c r="AU23" s="94">
        <v>0</v>
      </c>
      <c r="AV23" s="94">
        <v>0</v>
      </c>
      <c r="AW23" s="94">
        <v>0</v>
      </c>
      <c r="AX23" s="94">
        <v>0</v>
      </c>
      <c r="AY23" s="94">
        <v>0</v>
      </c>
      <c r="AZ23" s="94">
        <v>0</v>
      </c>
      <c r="BA23" s="94">
        <v>0</v>
      </c>
      <c r="BB23" s="94">
        <v>0</v>
      </c>
      <c r="BC23" s="94">
        <v>0</v>
      </c>
      <c r="BD23" s="94">
        <v>0</v>
      </c>
      <c r="BE23" s="94">
        <v>0</v>
      </c>
      <c r="BF23" s="94">
        <v>0</v>
      </c>
      <c r="BG23" s="94">
        <v>0</v>
      </c>
      <c r="BH23" s="94">
        <v>0</v>
      </c>
      <c r="BI23" s="94">
        <f t="shared" si="11"/>
        <v>0</v>
      </c>
      <c r="BJ23" s="94">
        <v>0</v>
      </c>
      <c r="BK23" s="94">
        <v>0</v>
      </c>
      <c r="BL23" s="94">
        <v>0</v>
      </c>
      <c r="BM23" s="94">
        <v>0</v>
      </c>
      <c r="BN23" s="94">
        <v>0</v>
      </c>
      <c r="BO23" s="94">
        <v>0</v>
      </c>
      <c r="BP23" s="94">
        <v>0</v>
      </c>
      <c r="BQ23" s="94">
        <v>0</v>
      </c>
      <c r="BR23" s="94">
        <v>0</v>
      </c>
      <c r="BS23" s="94">
        <v>0</v>
      </c>
      <c r="BT23" s="94">
        <f t="shared" si="12"/>
        <v>0</v>
      </c>
      <c r="BU23" s="94">
        <v>0</v>
      </c>
      <c r="BV23" s="94">
        <v>0</v>
      </c>
      <c r="BW23" s="94">
        <v>0</v>
      </c>
      <c r="BX23" s="94">
        <v>0</v>
      </c>
      <c r="BY23" s="94">
        <v>0</v>
      </c>
      <c r="BZ23" s="94">
        <v>0</v>
      </c>
      <c r="CA23" s="94">
        <v>0</v>
      </c>
      <c r="CB23" s="94">
        <v>0</v>
      </c>
      <c r="CC23" s="94">
        <v>0</v>
      </c>
      <c r="CD23" s="94">
        <v>0</v>
      </c>
      <c r="CE23" s="94">
        <v>0</v>
      </c>
      <c r="CF23" s="94">
        <v>0</v>
      </c>
      <c r="CG23" s="94">
        <v>0</v>
      </c>
      <c r="CH23" s="94">
        <v>0</v>
      </c>
      <c r="CI23" s="94">
        <v>0</v>
      </c>
      <c r="CJ23" s="94">
        <f t="shared" si="13"/>
        <v>4.08</v>
      </c>
      <c r="CK23" s="94">
        <v>4.08</v>
      </c>
      <c r="CL23" s="94">
        <v>0</v>
      </c>
      <c r="CM23" s="94">
        <v>0</v>
      </c>
      <c r="CN23" s="94">
        <v>0</v>
      </c>
      <c r="CO23" s="94">
        <v>0</v>
      </c>
      <c r="CP23" s="94">
        <v>0</v>
      </c>
      <c r="CQ23" s="94">
        <v>0</v>
      </c>
      <c r="CR23" s="94">
        <v>0</v>
      </c>
      <c r="CS23" s="94">
        <v>0</v>
      </c>
      <c r="CT23" s="94">
        <v>0</v>
      </c>
      <c r="CU23" s="107">
        <v>0</v>
      </c>
    </row>
    <row r="24" spans="1:99" ht="18" customHeight="1">
      <c r="A24" s="91" t="s">
        <v>172</v>
      </c>
      <c r="B24" s="92" t="s">
        <v>27</v>
      </c>
      <c r="C24" s="92" t="s">
        <v>27</v>
      </c>
      <c r="D24" s="93" t="s">
        <v>173</v>
      </c>
      <c r="E24" s="90">
        <f t="shared" si="3"/>
        <v>0.87</v>
      </c>
      <c r="F24" s="94">
        <f t="shared" si="8"/>
        <v>0</v>
      </c>
      <c r="G24" s="94">
        <v>0</v>
      </c>
      <c r="H24" s="94">
        <v>0</v>
      </c>
      <c r="I24" s="94">
        <v>0</v>
      </c>
      <c r="J24" s="94">
        <v>0</v>
      </c>
      <c r="K24" s="94">
        <v>0</v>
      </c>
      <c r="L24" s="94">
        <v>0</v>
      </c>
      <c r="M24" s="94">
        <v>0</v>
      </c>
      <c r="N24" s="94">
        <v>0</v>
      </c>
      <c r="O24" s="94">
        <v>0</v>
      </c>
      <c r="P24" s="94">
        <f t="shared" si="9"/>
        <v>0.87</v>
      </c>
      <c r="Q24" s="94">
        <v>0.07</v>
      </c>
      <c r="R24" s="94">
        <v>0</v>
      </c>
      <c r="S24" s="94">
        <v>0</v>
      </c>
      <c r="T24" s="94">
        <v>0</v>
      </c>
      <c r="U24" s="94">
        <v>0</v>
      </c>
      <c r="V24" s="94">
        <v>0</v>
      </c>
      <c r="W24" s="94">
        <v>0</v>
      </c>
      <c r="X24" s="94">
        <v>0</v>
      </c>
      <c r="Y24" s="94">
        <v>0</v>
      </c>
      <c r="Z24" s="94">
        <v>0.29</v>
      </c>
      <c r="AA24" s="94">
        <v>0</v>
      </c>
      <c r="AB24" s="94">
        <v>0</v>
      </c>
      <c r="AC24" s="94">
        <v>0</v>
      </c>
      <c r="AD24" s="94">
        <v>0</v>
      </c>
      <c r="AE24" s="94">
        <v>0.06</v>
      </c>
      <c r="AF24" s="94">
        <v>0</v>
      </c>
      <c r="AG24" s="94">
        <v>0</v>
      </c>
      <c r="AH24" s="94">
        <v>0</v>
      </c>
      <c r="AI24" s="94">
        <v>0</v>
      </c>
      <c r="AJ24" s="94">
        <v>0</v>
      </c>
      <c r="AK24" s="94">
        <v>0</v>
      </c>
      <c r="AL24" s="94">
        <v>0</v>
      </c>
      <c r="AM24" s="94">
        <v>0</v>
      </c>
      <c r="AN24" s="94">
        <v>0</v>
      </c>
      <c r="AO24" s="94">
        <v>0</v>
      </c>
      <c r="AP24" s="94">
        <v>0</v>
      </c>
      <c r="AQ24" s="94">
        <v>0.45</v>
      </c>
      <c r="AR24" s="94">
        <f t="shared" si="10"/>
        <v>0</v>
      </c>
      <c r="AS24" s="94">
        <v>0</v>
      </c>
      <c r="AT24" s="94">
        <v>0</v>
      </c>
      <c r="AU24" s="94">
        <v>0</v>
      </c>
      <c r="AV24" s="94">
        <v>0</v>
      </c>
      <c r="AW24" s="94">
        <v>0</v>
      </c>
      <c r="AX24" s="94">
        <v>0</v>
      </c>
      <c r="AY24" s="94">
        <v>0</v>
      </c>
      <c r="AZ24" s="94">
        <v>0</v>
      </c>
      <c r="BA24" s="94">
        <v>0</v>
      </c>
      <c r="BB24" s="94">
        <v>0</v>
      </c>
      <c r="BC24" s="94">
        <v>0</v>
      </c>
      <c r="BD24" s="94">
        <v>0</v>
      </c>
      <c r="BE24" s="94">
        <v>0</v>
      </c>
      <c r="BF24" s="94">
        <v>0</v>
      </c>
      <c r="BG24" s="94">
        <v>0</v>
      </c>
      <c r="BH24" s="94">
        <v>0</v>
      </c>
      <c r="BI24" s="94">
        <f t="shared" si="11"/>
        <v>0</v>
      </c>
      <c r="BJ24" s="94">
        <v>0</v>
      </c>
      <c r="BK24" s="94">
        <v>0</v>
      </c>
      <c r="BL24" s="94">
        <v>0</v>
      </c>
      <c r="BM24" s="94">
        <v>0</v>
      </c>
      <c r="BN24" s="94">
        <v>0</v>
      </c>
      <c r="BO24" s="94">
        <v>0</v>
      </c>
      <c r="BP24" s="94">
        <v>0</v>
      </c>
      <c r="BQ24" s="94">
        <v>0</v>
      </c>
      <c r="BR24" s="94">
        <v>0</v>
      </c>
      <c r="BS24" s="94">
        <v>0</v>
      </c>
      <c r="BT24" s="94">
        <f t="shared" si="12"/>
        <v>0</v>
      </c>
      <c r="BU24" s="94">
        <v>0</v>
      </c>
      <c r="BV24" s="94">
        <v>0</v>
      </c>
      <c r="BW24" s="94">
        <v>0</v>
      </c>
      <c r="BX24" s="94">
        <v>0</v>
      </c>
      <c r="BY24" s="94">
        <v>0</v>
      </c>
      <c r="BZ24" s="94">
        <v>0</v>
      </c>
      <c r="CA24" s="94">
        <v>0</v>
      </c>
      <c r="CB24" s="94">
        <v>0</v>
      </c>
      <c r="CC24" s="94">
        <v>0</v>
      </c>
      <c r="CD24" s="94">
        <v>0</v>
      </c>
      <c r="CE24" s="94">
        <v>0</v>
      </c>
      <c r="CF24" s="94">
        <v>0</v>
      </c>
      <c r="CG24" s="94">
        <v>0</v>
      </c>
      <c r="CH24" s="94">
        <v>0</v>
      </c>
      <c r="CI24" s="94">
        <v>0</v>
      </c>
      <c r="CJ24" s="94">
        <f t="shared" si="13"/>
        <v>0</v>
      </c>
      <c r="CK24" s="94">
        <v>0</v>
      </c>
      <c r="CL24" s="94">
        <v>0</v>
      </c>
      <c r="CM24" s="94">
        <v>0</v>
      </c>
      <c r="CN24" s="94">
        <v>0</v>
      </c>
      <c r="CO24" s="94">
        <v>0</v>
      </c>
      <c r="CP24" s="94">
        <v>0</v>
      </c>
      <c r="CQ24" s="94">
        <v>0</v>
      </c>
      <c r="CR24" s="94">
        <v>0</v>
      </c>
      <c r="CS24" s="94">
        <v>0</v>
      </c>
      <c r="CT24" s="94">
        <v>0</v>
      </c>
      <c r="CU24" s="107">
        <v>0</v>
      </c>
    </row>
    <row r="25" spans="1:99" ht="18" customHeight="1">
      <c r="A25" s="91" t="s">
        <v>174</v>
      </c>
      <c r="B25" s="92" t="s">
        <v>27</v>
      </c>
      <c r="C25" s="92" t="s">
        <v>27</v>
      </c>
      <c r="D25" s="93" t="s">
        <v>175</v>
      </c>
      <c r="E25" s="90">
        <f t="shared" si="3"/>
        <v>0.87</v>
      </c>
      <c r="F25" s="94">
        <f t="shared" si="8"/>
        <v>0</v>
      </c>
      <c r="G25" s="94">
        <v>0</v>
      </c>
      <c r="H25" s="94">
        <v>0</v>
      </c>
      <c r="I25" s="94">
        <v>0</v>
      </c>
      <c r="J25" s="94">
        <v>0</v>
      </c>
      <c r="K25" s="94">
        <v>0</v>
      </c>
      <c r="L25" s="94">
        <v>0</v>
      </c>
      <c r="M25" s="94">
        <v>0</v>
      </c>
      <c r="N25" s="94">
        <v>0</v>
      </c>
      <c r="O25" s="94">
        <v>0</v>
      </c>
      <c r="P25" s="94">
        <f t="shared" si="9"/>
        <v>0.87</v>
      </c>
      <c r="Q25" s="94">
        <v>0.07</v>
      </c>
      <c r="R25" s="94">
        <v>0</v>
      </c>
      <c r="S25" s="94">
        <v>0</v>
      </c>
      <c r="T25" s="94">
        <v>0</v>
      </c>
      <c r="U25" s="94">
        <v>0</v>
      </c>
      <c r="V25" s="94">
        <v>0</v>
      </c>
      <c r="W25" s="94">
        <v>0</v>
      </c>
      <c r="X25" s="94">
        <v>0</v>
      </c>
      <c r="Y25" s="94">
        <v>0</v>
      </c>
      <c r="Z25" s="94">
        <v>0.29</v>
      </c>
      <c r="AA25" s="94">
        <v>0</v>
      </c>
      <c r="AB25" s="94">
        <v>0</v>
      </c>
      <c r="AC25" s="94">
        <v>0</v>
      </c>
      <c r="AD25" s="94">
        <v>0</v>
      </c>
      <c r="AE25" s="94">
        <v>0.06</v>
      </c>
      <c r="AF25" s="94">
        <v>0</v>
      </c>
      <c r="AG25" s="94">
        <v>0</v>
      </c>
      <c r="AH25" s="94">
        <v>0</v>
      </c>
      <c r="AI25" s="94">
        <v>0</v>
      </c>
      <c r="AJ25" s="94">
        <v>0</v>
      </c>
      <c r="AK25" s="94">
        <v>0</v>
      </c>
      <c r="AL25" s="94">
        <v>0</v>
      </c>
      <c r="AM25" s="94">
        <v>0</v>
      </c>
      <c r="AN25" s="94">
        <v>0</v>
      </c>
      <c r="AO25" s="94">
        <v>0</v>
      </c>
      <c r="AP25" s="94">
        <v>0</v>
      </c>
      <c r="AQ25" s="94">
        <v>0.45</v>
      </c>
      <c r="AR25" s="94">
        <f t="shared" si="10"/>
        <v>0</v>
      </c>
      <c r="AS25" s="94">
        <v>0</v>
      </c>
      <c r="AT25" s="94">
        <v>0</v>
      </c>
      <c r="AU25" s="94">
        <v>0</v>
      </c>
      <c r="AV25" s="94">
        <v>0</v>
      </c>
      <c r="AW25" s="94">
        <v>0</v>
      </c>
      <c r="AX25" s="94">
        <v>0</v>
      </c>
      <c r="AY25" s="94">
        <v>0</v>
      </c>
      <c r="AZ25" s="94">
        <v>0</v>
      </c>
      <c r="BA25" s="94">
        <v>0</v>
      </c>
      <c r="BB25" s="94">
        <v>0</v>
      </c>
      <c r="BC25" s="94">
        <v>0</v>
      </c>
      <c r="BD25" s="94">
        <v>0</v>
      </c>
      <c r="BE25" s="94">
        <v>0</v>
      </c>
      <c r="BF25" s="94">
        <v>0</v>
      </c>
      <c r="BG25" s="94">
        <v>0</v>
      </c>
      <c r="BH25" s="94">
        <v>0</v>
      </c>
      <c r="BI25" s="94">
        <f t="shared" si="11"/>
        <v>0</v>
      </c>
      <c r="BJ25" s="94">
        <v>0</v>
      </c>
      <c r="BK25" s="94">
        <v>0</v>
      </c>
      <c r="BL25" s="94">
        <v>0</v>
      </c>
      <c r="BM25" s="94">
        <v>0</v>
      </c>
      <c r="BN25" s="94">
        <v>0</v>
      </c>
      <c r="BO25" s="94">
        <v>0</v>
      </c>
      <c r="BP25" s="94">
        <v>0</v>
      </c>
      <c r="BQ25" s="94">
        <v>0</v>
      </c>
      <c r="BR25" s="94">
        <v>0</v>
      </c>
      <c r="BS25" s="94">
        <v>0</v>
      </c>
      <c r="BT25" s="94">
        <f t="shared" si="12"/>
        <v>0</v>
      </c>
      <c r="BU25" s="94">
        <v>0</v>
      </c>
      <c r="BV25" s="94">
        <v>0</v>
      </c>
      <c r="BW25" s="94">
        <v>0</v>
      </c>
      <c r="BX25" s="94">
        <v>0</v>
      </c>
      <c r="BY25" s="94">
        <v>0</v>
      </c>
      <c r="BZ25" s="94">
        <v>0</v>
      </c>
      <c r="CA25" s="94">
        <v>0</v>
      </c>
      <c r="CB25" s="94">
        <v>0</v>
      </c>
      <c r="CC25" s="94">
        <v>0</v>
      </c>
      <c r="CD25" s="94">
        <v>0</v>
      </c>
      <c r="CE25" s="94">
        <v>0</v>
      </c>
      <c r="CF25" s="94">
        <v>0</v>
      </c>
      <c r="CG25" s="94">
        <v>0</v>
      </c>
      <c r="CH25" s="94">
        <v>0</v>
      </c>
      <c r="CI25" s="94">
        <v>0</v>
      </c>
      <c r="CJ25" s="94">
        <v>0</v>
      </c>
      <c r="CK25" s="94">
        <v>0</v>
      </c>
      <c r="CL25" s="94">
        <v>0</v>
      </c>
      <c r="CM25" s="94">
        <v>0</v>
      </c>
      <c r="CN25" s="94">
        <v>0</v>
      </c>
      <c r="CO25" s="94">
        <v>0</v>
      </c>
      <c r="CP25" s="94">
        <v>0</v>
      </c>
      <c r="CQ25" s="94">
        <v>0</v>
      </c>
      <c r="CR25" s="94">
        <v>0</v>
      </c>
      <c r="CS25" s="94">
        <v>0</v>
      </c>
      <c r="CT25" s="94">
        <v>0</v>
      </c>
      <c r="CU25" s="107">
        <v>0</v>
      </c>
    </row>
    <row r="26" spans="1:99" ht="18" customHeight="1">
      <c r="A26" s="91" t="s">
        <v>176</v>
      </c>
      <c r="B26" s="92" t="s">
        <v>27</v>
      </c>
      <c r="C26" s="92" t="s">
        <v>27</v>
      </c>
      <c r="D26" s="93" t="s">
        <v>177</v>
      </c>
      <c r="E26" s="90">
        <f t="shared" si="3"/>
        <v>74</v>
      </c>
      <c r="F26" s="94">
        <f t="shared" si="8"/>
        <v>0</v>
      </c>
      <c r="G26" s="94">
        <v>0</v>
      </c>
      <c r="H26" s="94">
        <v>0</v>
      </c>
      <c r="I26" s="94">
        <v>0</v>
      </c>
      <c r="J26" s="94">
        <v>0</v>
      </c>
      <c r="K26" s="94">
        <v>0</v>
      </c>
      <c r="L26" s="94">
        <v>0</v>
      </c>
      <c r="M26" s="94">
        <v>0</v>
      </c>
      <c r="N26" s="94">
        <v>0</v>
      </c>
      <c r="O26" s="94">
        <v>0</v>
      </c>
      <c r="P26" s="94">
        <f t="shared" si="9"/>
        <v>74</v>
      </c>
      <c r="Q26" s="94">
        <v>0</v>
      </c>
      <c r="R26" s="94">
        <v>0</v>
      </c>
      <c r="S26" s="94">
        <v>0</v>
      </c>
      <c r="T26" s="94">
        <v>0</v>
      </c>
      <c r="U26" s="94">
        <v>0</v>
      </c>
      <c r="V26" s="94">
        <v>0</v>
      </c>
      <c r="W26" s="94">
        <v>0</v>
      </c>
      <c r="X26" s="94">
        <v>0</v>
      </c>
      <c r="Y26" s="94">
        <v>0</v>
      </c>
      <c r="Z26" s="94">
        <v>0</v>
      </c>
      <c r="AA26" s="94">
        <v>0</v>
      </c>
      <c r="AB26" s="94">
        <v>0</v>
      </c>
      <c r="AC26" s="94">
        <v>0</v>
      </c>
      <c r="AD26" s="94">
        <v>0</v>
      </c>
      <c r="AE26" s="94">
        <v>74</v>
      </c>
      <c r="AF26" s="94">
        <v>0</v>
      </c>
      <c r="AG26" s="94">
        <v>0</v>
      </c>
      <c r="AH26" s="94">
        <v>0</v>
      </c>
      <c r="AI26" s="94">
        <v>0</v>
      </c>
      <c r="AJ26" s="94">
        <v>0</v>
      </c>
      <c r="AK26" s="94">
        <v>0</v>
      </c>
      <c r="AL26" s="94">
        <v>0</v>
      </c>
      <c r="AM26" s="94">
        <v>0</v>
      </c>
      <c r="AN26" s="94">
        <v>0</v>
      </c>
      <c r="AO26" s="94">
        <v>0</v>
      </c>
      <c r="AP26" s="94">
        <v>0</v>
      </c>
      <c r="AQ26" s="94">
        <v>0</v>
      </c>
      <c r="AR26" s="94">
        <f t="shared" si="10"/>
        <v>0</v>
      </c>
      <c r="AS26" s="94">
        <v>0</v>
      </c>
      <c r="AT26" s="94">
        <v>0</v>
      </c>
      <c r="AU26" s="94">
        <v>0</v>
      </c>
      <c r="AV26" s="94">
        <v>0</v>
      </c>
      <c r="AW26" s="94">
        <v>0</v>
      </c>
      <c r="AX26" s="94">
        <v>0</v>
      </c>
      <c r="AY26" s="94">
        <v>0</v>
      </c>
      <c r="AZ26" s="94">
        <v>0</v>
      </c>
      <c r="BA26" s="94">
        <v>0</v>
      </c>
      <c r="BB26" s="94">
        <v>0</v>
      </c>
      <c r="BC26" s="94">
        <v>0</v>
      </c>
      <c r="BD26" s="94">
        <v>0</v>
      </c>
      <c r="BE26" s="94">
        <v>0</v>
      </c>
      <c r="BF26" s="94">
        <v>0</v>
      </c>
      <c r="BG26" s="94">
        <v>0</v>
      </c>
      <c r="BH26" s="94">
        <v>0</v>
      </c>
      <c r="BI26" s="94">
        <f t="shared" si="11"/>
        <v>0</v>
      </c>
      <c r="BJ26" s="94">
        <v>0</v>
      </c>
      <c r="BK26" s="94">
        <v>0</v>
      </c>
      <c r="BL26" s="94">
        <v>0</v>
      </c>
      <c r="BM26" s="94">
        <v>0</v>
      </c>
      <c r="BN26" s="94">
        <v>0</v>
      </c>
      <c r="BO26" s="94">
        <v>0</v>
      </c>
      <c r="BP26" s="94">
        <v>0</v>
      </c>
      <c r="BQ26" s="94">
        <v>0</v>
      </c>
      <c r="BR26" s="94">
        <v>0</v>
      </c>
      <c r="BS26" s="94">
        <v>0</v>
      </c>
      <c r="BT26" s="94">
        <f t="shared" si="12"/>
        <v>0</v>
      </c>
      <c r="BU26" s="94">
        <v>0</v>
      </c>
      <c r="BV26" s="94">
        <v>0</v>
      </c>
      <c r="BW26" s="94">
        <v>0</v>
      </c>
      <c r="BX26" s="94">
        <v>0</v>
      </c>
      <c r="BY26" s="94">
        <v>0</v>
      </c>
      <c r="BZ26" s="94">
        <v>0</v>
      </c>
      <c r="CA26" s="94">
        <v>0</v>
      </c>
      <c r="CB26" s="94">
        <v>0</v>
      </c>
      <c r="CC26" s="94">
        <v>0</v>
      </c>
      <c r="CD26" s="94">
        <v>0</v>
      </c>
      <c r="CE26" s="94">
        <v>0</v>
      </c>
      <c r="CF26" s="94">
        <v>0</v>
      </c>
      <c r="CG26" s="94">
        <v>0</v>
      </c>
      <c r="CH26" s="94">
        <v>0</v>
      </c>
      <c r="CI26" s="94">
        <v>0</v>
      </c>
      <c r="CJ26" s="94">
        <v>0</v>
      </c>
      <c r="CK26" s="94">
        <v>0</v>
      </c>
      <c r="CL26" s="94">
        <v>0</v>
      </c>
      <c r="CM26" s="94">
        <v>0</v>
      </c>
      <c r="CN26" s="94">
        <v>0</v>
      </c>
      <c r="CO26" s="94">
        <v>0</v>
      </c>
      <c r="CP26" s="94">
        <v>0</v>
      </c>
      <c r="CQ26" s="94">
        <v>0</v>
      </c>
      <c r="CR26" s="94">
        <v>0</v>
      </c>
      <c r="CS26" s="94">
        <v>0</v>
      </c>
      <c r="CT26" s="94">
        <v>0</v>
      </c>
      <c r="CU26" s="107">
        <v>0</v>
      </c>
    </row>
    <row r="27" spans="1:99" ht="18" customHeight="1">
      <c r="A27" s="91" t="s">
        <v>178</v>
      </c>
      <c r="B27" s="92" t="s">
        <v>27</v>
      </c>
      <c r="C27" s="92" t="s">
        <v>27</v>
      </c>
      <c r="D27" s="93" t="s">
        <v>179</v>
      </c>
      <c r="E27" s="90">
        <f t="shared" si="3"/>
        <v>74</v>
      </c>
      <c r="F27" s="94">
        <f t="shared" si="8"/>
        <v>0</v>
      </c>
      <c r="G27" s="94">
        <v>0</v>
      </c>
      <c r="H27" s="94">
        <v>0</v>
      </c>
      <c r="I27" s="94">
        <v>0</v>
      </c>
      <c r="J27" s="94">
        <v>0</v>
      </c>
      <c r="K27" s="94">
        <v>0</v>
      </c>
      <c r="L27" s="94">
        <v>0</v>
      </c>
      <c r="M27" s="94">
        <v>0</v>
      </c>
      <c r="N27" s="94">
        <v>0</v>
      </c>
      <c r="O27" s="94">
        <v>0</v>
      </c>
      <c r="P27" s="94">
        <f t="shared" si="9"/>
        <v>74</v>
      </c>
      <c r="Q27" s="94">
        <v>0</v>
      </c>
      <c r="R27" s="94">
        <v>0</v>
      </c>
      <c r="S27" s="94">
        <v>0</v>
      </c>
      <c r="T27" s="94">
        <v>0</v>
      </c>
      <c r="U27" s="94">
        <v>0</v>
      </c>
      <c r="V27" s="94">
        <v>0</v>
      </c>
      <c r="W27" s="94">
        <v>0</v>
      </c>
      <c r="X27" s="94">
        <v>0</v>
      </c>
      <c r="Y27" s="94">
        <v>0</v>
      </c>
      <c r="Z27" s="94">
        <v>0</v>
      </c>
      <c r="AA27" s="94">
        <v>0</v>
      </c>
      <c r="AB27" s="94">
        <v>0</v>
      </c>
      <c r="AC27" s="94">
        <v>0</v>
      </c>
      <c r="AD27" s="94">
        <v>0</v>
      </c>
      <c r="AE27" s="94">
        <v>74</v>
      </c>
      <c r="AF27" s="94">
        <v>0</v>
      </c>
      <c r="AG27" s="94">
        <v>0</v>
      </c>
      <c r="AH27" s="94">
        <v>0</v>
      </c>
      <c r="AI27" s="94">
        <v>0</v>
      </c>
      <c r="AJ27" s="94">
        <v>0</v>
      </c>
      <c r="AK27" s="94">
        <v>0</v>
      </c>
      <c r="AL27" s="94">
        <v>0</v>
      </c>
      <c r="AM27" s="94">
        <v>0</v>
      </c>
      <c r="AN27" s="94">
        <v>0</v>
      </c>
      <c r="AO27" s="94">
        <v>0</v>
      </c>
      <c r="AP27" s="94">
        <v>0</v>
      </c>
      <c r="AQ27" s="94">
        <v>0</v>
      </c>
      <c r="AR27" s="94">
        <f t="shared" si="10"/>
        <v>0</v>
      </c>
      <c r="AS27" s="94">
        <v>0</v>
      </c>
      <c r="AT27" s="94">
        <v>0</v>
      </c>
      <c r="AU27" s="94">
        <v>0</v>
      </c>
      <c r="AV27" s="94">
        <v>0</v>
      </c>
      <c r="AW27" s="94">
        <v>0</v>
      </c>
      <c r="AX27" s="94">
        <v>0</v>
      </c>
      <c r="AY27" s="94">
        <v>0</v>
      </c>
      <c r="AZ27" s="94">
        <v>0</v>
      </c>
      <c r="BA27" s="94">
        <v>0</v>
      </c>
      <c r="BB27" s="94">
        <v>0</v>
      </c>
      <c r="BC27" s="94">
        <v>0</v>
      </c>
      <c r="BD27" s="94">
        <v>0</v>
      </c>
      <c r="BE27" s="94">
        <v>0</v>
      </c>
      <c r="BF27" s="94">
        <v>0</v>
      </c>
      <c r="BG27" s="94">
        <v>0</v>
      </c>
      <c r="BH27" s="94">
        <v>0</v>
      </c>
      <c r="BI27" s="94">
        <f t="shared" si="11"/>
        <v>0</v>
      </c>
      <c r="BJ27" s="94">
        <v>0</v>
      </c>
      <c r="BK27" s="94">
        <v>0</v>
      </c>
      <c r="BL27" s="94">
        <v>0</v>
      </c>
      <c r="BM27" s="94">
        <v>0</v>
      </c>
      <c r="BN27" s="94">
        <v>0</v>
      </c>
      <c r="BO27" s="94">
        <v>0</v>
      </c>
      <c r="BP27" s="94">
        <v>0</v>
      </c>
      <c r="BQ27" s="94">
        <v>0</v>
      </c>
      <c r="BR27" s="94">
        <v>0</v>
      </c>
      <c r="BS27" s="94">
        <v>0</v>
      </c>
      <c r="BT27" s="94">
        <f t="shared" si="12"/>
        <v>0</v>
      </c>
      <c r="BU27" s="94">
        <v>0</v>
      </c>
      <c r="BV27" s="94">
        <v>0</v>
      </c>
      <c r="BW27" s="94">
        <v>0</v>
      </c>
      <c r="BX27" s="94">
        <v>0</v>
      </c>
      <c r="BY27" s="94">
        <v>0</v>
      </c>
      <c r="BZ27" s="94">
        <v>0</v>
      </c>
      <c r="CA27" s="94">
        <v>0</v>
      </c>
      <c r="CB27" s="94">
        <v>0</v>
      </c>
      <c r="CC27" s="94">
        <v>0</v>
      </c>
      <c r="CD27" s="94">
        <v>0</v>
      </c>
      <c r="CE27" s="94">
        <v>0</v>
      </c>
      <c r="CF27" s="94">
        <v>0</v>
      </c>
      <c r="CG27" s="94">
        <v>0</v>
      </c>
      <c r="CH27" s="94">
        <v>0</v>
      </c>
      <c r="CI27" s="94">
        <v>0</v>
      </c>
      <c r="CJ27" s="94">
        <v>0</v>
      </c>
      <c r="CK27" s="94">
        <v>0</v>
      </c>
      <c r="CL27" s="94">
        <v>0</v>
      </c>
      <c r="CM27" s="94">
        <v>0</v>
      </c>
      <c r="CN27" s="94">
        <v>0</v>
      </c>
      <c r="CO27" s="94">
        <v>0</v>
      </c>
      <c r="CP27" s="94">
        <v>0</v>
      </c>
      <c r="CQ27" s="94">
        <v>0</v>
      </c>
      <c r="CR27" s="94">
        <v>0</v>
      </c>
      <c r="CS27" s="94">
        <v>0</v>
      </c>
      <c r="CT27" s="94">
        <v>0</v>
      </c>
      <c r="CU27" s="107">
        <v>0</v>
      </c>
    </row>
    <row r="28" spans="1:99" ht="18" customHeight="1">
      <c r="A28" s="91" t="s">
        <v>180</v>
      </c>
      <c r="B28" s="92" t="s">
        <v>27</v>
      </c>
      <c r="C28" s="92" t="s">
        <v>27</v>
      </c>
      <c r="D28" s="93" t="s">
        <v>181</v>
      </c>
      <c r="E28" s="90">
        <f t="shared" si="3"/>
        <v>618.2399999999999</v>
      </c>
      <c r="F28" s="94">
        <f t="shared" si="8"/>
        <v>0</v>
      </c>
      <c r="G28" s="94">
        <v>0</v>
      </c>
      <c r="H28" s="94">
        <v>0</v>
      </c>
      <c r="I28" s="94">
        <v>0</v>
      </c>
      <c r="J28" s="94">
        <v>0</v>
      </c>
      <c r="K28" s="94">
        <v>0</v>
      </c>
      <c r="L28" s="94">
        <v>0</v>
      </c>
      <c r="M28" s="94">
        <v>0</v>
      </c>
      <c r="N28" s="94">
        <v>0</v>
      </c>
      <c r="O28" s="94">
        <v>0</v>
      </c>
      <c r="P28" s="94">
        <f t="shared" si="9"/>
        <v>493.56999999999994</v>
      </c>
      <c r="Q28" s="94">
        <v>31.12</v>
      </c>
      <c r="R28" s="94">
        <v>5.99</v>
      </c>
      <c r="S28" s="94">
        <v>0</v>
      </c>
      <c r="T28" s="94">
        <v>20.4</v>
      </c>
      <c r="U28" s="94">
        <v>1.45</v>
      </c>
      <c r="V28" s="94">
        <v>3.25</v>
      </c>
      <c r="W28" s="94">
        <v>11.31</v>
      </c>
      <c r="X28" s="94">
        <v>0</v>
      </c>
      <c r="Y28" s="94">
        <v>132.68</v>
      </c>
      <c r="Z28" s="94">
        <v>5.51</v>
      </c>
      <c r="AA28" s="94">
        <v>0</v>
      </c>
      <c r="AB28" s="94">
        <v>45.47</v>
      </c>
      <c r="AC28" s="94">
        <v>4.78</v>
      </c>
      <c r="AD28" s="94">
        <v>0</v>
      </c>
      <c r="AE28" s="94">
        <v>2.24</v>
      </c>
      <c r="AF28" s="94">
        <v>0</v>
      </c>
      <c r="AG28" s="94">
        <v>6.39</v>
      </c>
      <c r="AH28" s="94">
        <v>0</v>
      </c>
      <c r="AI28" s="94">
        <v>0</v>
      </c>
      <c r="AJ28" s="94">
        <v>192.26</v>
      </c>
      <c r="AK28" s="94">
        <v>0</v>
      </c>
      <c r="AL28" s="94">
        <v>0</v>
      </c>
      <c r="AM28" s="94">
        <v>0</v>
      </c>
      <c r="AN28" s="94">
        <v>0</v>
      </c>
      <c r="AO28" s="94">
        <v>0</v>
      </c>
      <c r="AP28" s="94">
        <v>0</v>
      </c>
      <c r="AQ28" s="94">
        <v>30.72</v>
      </c>
      <c r="AR28" s="94">
        <f t="shared" si="10"/>
        <v>69.31</v>
      </c>
      <c r="AS28" s="94">
        <v>0</v>
      </c>
      <c r="AT28" s="94">
        <v>0</v>
      </c>
      <c r="AU28" s="94">
        <v>0</v>
      </c>
      <c r="AV28" s="94">
        <v>0</v>
      </c>
      <c r="AW28" s="94">
        <v>0</v>
      </c>
      <c r="AX28" s="94">
        <v>0</v>
      </c>
      <c r="AY28" s="94">
        <v>0</v>
      </c>
      <c r="AZ28" s="94">
        <v>69.31</v>
      </c>
      <c r="BA28" s="94">
        <v>0</v>
      </c>
      <c r="BB28" s="94">
        <v>0</v>
      </c>
      <c r="BC28" s="94">
        <v>0</v>
      </c>
      <c r="BD28" s="94">
        <v>0</v>
      </c>
      <c r="BE28" s="94">
        <v>0</v>
      </c>
      <c r="BF28" s="94">
        <v>0</v>
      </c>
      <c r="BG28" s="94">
        <v>0</v>
      </c>
      <c r="BH28" s="94">
        <v>0</v>
      </c>
      <c r="BI28" s="94">
        <f t="shared" si="11"/>
        <v>0</v>
      </c>
      <c r="BJ28" s="94">
        <v>0</v>
      </c>
      <c r="BK28" s="94">
        <v>0</v>
      </c>
      <c r="BL28" s="94">
        <v>0</v>
      </c>
      <c r="BM28" s="94">
        <v>0</v>
      </c>
      <c r="BN28" s="94">
        <v>0</v>
      </c>
      <c r="BO28" s="94">
        <v>0</v>
      </c>
      <c r="BP28" s="94">
        <v>0</v>
      </c>
      <c r="BQ28" s="94">
        <v>0</v>
      </c>
      <c r="BR28" s="94">
        <v>0</v>
      </c>
      <c r="BS28" s="94">
        <v>0</v>
      </c>
      <c r="BT28" s="94">
        <f t="shared" si="12"/>
        <v>55.36</v>
      </c>
      <c r="BU28" s="94">
        <v>0</v>
      </c>
      <c r="BV28" s="94">
        <v>4.35</v>
      </c>
      <c r="BW28" s="94">
        <v>26.01</v>
      </c>
      <c r="BX28" s="94">
        <v>0</v>
      </c>
      <c r="BY28" s="94">
        <v>25</v>
      </c>
      <c r="BZ28" s="94">
        <v>0</v>
      </c>
      <c r="CA28" s="94">
        <v>0</v>
      </c>
      <c r="CB28" s="94">
        <v>0</v>
      </c>
      <c r="CC28" s="94">
        <v>0</v>
      </c>
      <c r="CD28" s="94">
        <v>0</v>
      </c>
      <c r="CE28" s="94">
        <v>0</v>
      </c>
      <c r="CF28" s="94">
        <v>0</v>
      </c>
      <c r="CG28" s="94">
        <v>0</v>
      </c>
      <c r="CH28" s="94">
        <v>0</v>
      </c>
      <c r="CI28" s="94">
        <v>0</v>
      </c>
      <c r="CJ28" s="94">
        <v>0</v>
      </c>
      <c r="CK28" s="94">
        <v>0</v>
      </c>
      <c r="CL28" s="94">
        <v>0</v>
      </c>
      <c r="CM28" s="94">
        <v>0</v>
      </c>
      <c r="CN28" s="94">
        <v>0</v>
      </c>
      <c r="CO28" s="94">
        <v>0</v>
      </c>
      <c r="CP28" s="94">
        <v>0</v>
      </c>
      <c r="CQ28" s="94">
        <v>0</v>
      </c>
      <c r="CR28" s="94">
        <v>0</v>
      </c>
      <c r="CS28" s="94">
        <v>0</v>
      </c>
      <c r="CT28" s="94">
        <v>0</v>
      </c>
      <c r="CU28" s="107">
        <v>0</v>
      </c>
    </row>
    <row r="29" spans="1:99" ht="18" customHeight="1">
      <c r="A29" s="91" t="s">
        <v>182</v>
      </c>
      <c r="B29" s="92" t="s">
        <v>27</v>
      </c>
      <c r="C29" s="92" t="s">
        <v>27</v>
      </c>
      <c r="D29" s="93" t="s">
        <v>183</v>
      </c>
      <c r="E29" s="90">
        <f t="shared" si="3"/>
        <v>618.2399999999999</v>
      </c>
      <c r="F29" s="94">
        <f t="shared" si="8"/>
        <v>0</v>
      </c>
      <c r="G29" s="94">
        <v>0</v>
      </c>
      <c r="H29" s="94">
        <v>0</v>
      </c>
      <c r="I29" s="94">
        <v>0</v>
      </c>
      <c r="J29" s="94">
        <v>0</v>
      </c>
      <c r="K29" s="94">
        <v>0</v>
      </c>
      <c r="L29" s="94">
        <v>0</v>
      </c>
      <c r="M29" s="94">
        <v>0</v>
      </c>
      <c r="N29" s="94">
        <v>0</v>
      </c>
      <c r="O29" s="94">
        <v>0</v>
      </c>
      <c r="P29" s="94">
        <f t="shared" si="9"/>
        <v>493.56999999999994</v>
      </c>
      <c r="Q29" s="94">
        <v>31.12</v>
      </c>
      <c r="R29" s="94">
        <v>5.99</v>
      </c>
      <c r="S29" s="94">
        <v>0</v>
      </c>
      <c r="T29" s="94">
        <v>20.4</v>
      </c>
      <c r="U29" s="94">
        <v>1.45</v>
      </c>
      <c r="V29" s="94">
        <v>3.25</v>
      </c>
      <c r="W29" s="94">
        <v>11.31</v>
      </c>
      <c r="X29" s="94">
        <v>0</v>
      </c>
      <c r="Y29" s="94">
        <v>132.68</v>
      </c>
      <c r="Z29" s="94">
        <v>5.51</v>
      </c>
      <c r="AA29" s="94">
        <v>0</v>
      </c>
      <c r="AB29" s="94">
        <v>45.47</v>
      </c>
      <c r="AC29" s="94">
        <v>4.78</v>
      </c>
      <c r="AD29" s="94">
        <v>0</v>
      </c>
      <c r="AE29" s="94">
        <v>2.24</v>
      </c>
      <c r="AF29" s="94">
        <v>0</v>
      </c>
      <c r="AG29" s="94">
        <v>6.39</v>
      </c>
      <c r="AH29" s="94">
        <v>0</v>
      </c>
      <c r="AI29" s="94">
        <v>0</v>
      </c>
      <c r="AJ29" s="94">
        <v>192.26</v>
      </c>
      <c r="AK29" s="94">
        <v>0</v>
      </c>
      <c r="AL29" s="94">
        <v>0</v>
      </c>
      <c r="AM29" s="94">
        <v>0</v>
      </c>
      <c r="AN29" s="94">
        <v>0</v>
      </c>
      <c r="AO29" s="94">
        <v>0</v>
      </c>
      <c r="AP29" s="94">
        <v>0</v>
      </c>
      <c r="AQ29" s="94">
        <v>30.72</v>
      </c>
      <c r="AR29" s="94">
        <f t="shared" si="10"/>
        <v>69.31</v>
      </c>
      <c r="AS29" s="94">
        <v>0</v>
      </c>
      <c r="AT29" s="94">
        <v>0</v>
      </c>
      <c r="AU29" s="94">
        <v>0</v>
      </c>
      <c r="AV29" s="94">
        <v>0</v>
      </c>
      <c r="AW29" s="94">
        <v>0</v>
      </c>
      <c r="AX29" s="94">
        <v>0</v>
      </c>
      <c r="AY29" s="94">
        <v>0</v>
      </c>
      <c r="AZ29" s="94">
        <v>69.31</v>
      </c>
      <c r="BA29" s="94">
        <v>0</v>
      </c>
      <c r="BB29" s="94">
        <v>0</v>
      </c>
      <c r="BC29" s="94">
        <v>0</v>
      </c>
      <c r="BD29" s="94">
        <v>0</v>
      </c>
      <c r="BE29" s="94">
        <v>0</v>
      </c>
      <c r="BF29" s="94">
        <v>0</v>
      </c>
      <c r="BG29" s="94">
        <v>0</v>
      </c>
      <c r="BH29" s="94">
        <v>0</v>
      </c>
      <c r="BI29" s="94">
        <f t="shared" si="11"/>
        <v>0</v>
      </c>
      <c r="BJ29" s="94">
        <v>0</v>
      </c>
      <c r="BK29" s="94">
        <v>0</v>
      </c>
      <c r="BL29" s="94">
        <v>0</v>
      </c>
      <c r="BM29" s="94">
        <v>0</v>
      </c>
      <c r="BN29" s="94">
        <v>0</v>
      </c>
      <c r="BO29" s="94">
        <v>0</v>
      </c>
      <c r="BP29" s="94">
        <v>0</v>
      </c>
      <c r="BQ29" s="94">
        <v>0</v>
      </c>
      <c r="BR29" s="94">
        <v>0</v>
      </c>
      <c r="BS29" s="94">
        <v>0</v>
      </c>
      <c r="BT29" s="94">
        <f t="shared" si="12"/>
        <v>55.36</v>
      </c>
      <c r="BU29" s="94">
        <v>0</v>
      </c>
      <c r="BV29" s="94">
        <v>4.35</v>
      </c>
      <c r="BW29" s="94">
        <v>26.01</v>
      </c>
      <c r="BX29" s="94">
        <v>0</v>
      </c>
      <c r="BY29" s="94">
        <v>25</v>
      </c>
      <c r="BZ29" s="94">
        <v>0</v>
      </c>
      <c r="CA29" s="94">
        <v>0</v>
      </c>
      <c r="CB29" s="94">
        <v>0</v>
      </c>
      <c r="CC29" s="94">
        <v>0</v>
      </c>
      <c r="CD29" s="94">
        <v>0</v>
      </c>
      <c r="CE29" s="94">
        <v>0</v>
      </c>
      <c r="CF29" s="94">
        <v>0</v>
      </c>
      <c r="CG29" s="94">
        <v>0</v>
      </c>
      <c r="CH29" s="94">
        <v>0</v>
      </c>
      <c r="CI29" s="94">
        <v>0</v>
      </c>
      <c r="CJ29" s="94">
        <v>0</v>
      </c>
      <c r="CK29" s="94">
        <v>0</v>
      </c>
      <c r="CL29" s="94">
        <v>0</v>
      </c>
      <c r="CM29" s="94">
        <v>0</v>
      </c>
      <c r="CN29" s="94">
        <v>0</v>
      </c>
      <c r="CO29" s="94">
        <v>0</v>
      </c>
      <c r="CP29" s="94">
        <v>0</v>
      </c>
      <c r="CQ29" s="94">
        <v>0</v>
      </c>
      <c r="CR29" s="94">
        <v>0</v>
      </c>
      <c r="CS29" s="94">
        <v>0</v>
      </c>
      <c r="CT29" s="94">
        <v>0</v>
      </c>
      <c r="CU29" s="107">
        <v>0</v>
      </c>
    </row>
    <row r="30" spans="1:99" ht="18" customHeight="1">
      <c r="A30" s="91" t="s">
        <v>184</v>
      </c>
      <c r="B30" s="92" t="s">
        <v>27</v>
      </c>
      <c r="C30" s="92" t="s">
        <v>27</v>
      </c>
      <c r="D30" s="93" t="s">
        <v>185</v>
      </c>
      <c r="E30" s="90">
        <f t="shared" si="3"/>
        <v>585.37</v>
      </c>
      <c r="F30" s="94">
        <f t="shared" si="8"/>
        <v>370.04999999999995</v>
      </c>
      <c r="G30" s="94">
        <v>168.47</v>
      </c>
      <c r="H30" s="94">
        <v>4.13</v>
      </c>
      <c r="I30" s="94">
        <v>0</v>
      </c>
      <c r="J30" s="94">
        <v>0.45</v>
      </c>
      <c r="K30" s="94">
        <v>0</v>
      </c>
      <c r="L30" s="94">
        <v>82.65</v>
      </c>
      <c r="M30" s="94">
        <v>0</v>
      </c>
      <c r="N30" s="94">
        <v>0</v>
      </c>
      <c r="O30" s="94">
        <v>114.35</v>
      </c>
      <c r="P30" s="94">
        <f t="shared" si="9"/>
        <v>190.37</v>
      </c>
      <c r="Q30" s="94">
        <v>10.54</v>
      </c>
      <c r="R30" s="94">
        <v>1.43</v>
      </c>
      <c r="S30" s="94">
        <v>0</v>
      </c>
      <c r="T30" s="94">
        <v>0</v>
      </c>
      <c r="U30" s="94">
        <v>1.84</v>
      </c>
      <c r="V30" s="94">
        <v>0.08</v>
      </c>
      <c r="W30" s="94">
        <v>10.66</v>
      </c>
      <c r="X30" s="94">
        <v>0</v>
      </c>
      <c r="Y30" s="94">
        <v>2.45</v>
      </c>
      <c r="Z30" s="94">
        <v>31.74</v>
      </c>
      <c r="AA30" s="94">
        <v>0</v>
      </c>
      <c r="AB30" s="94">
        <v>0.28</v>
      </c>
      <c r="AC30" s="94">
        <v>0</v>
      </c>
      <c r="AD30" s="94">
        <v>0</v>
      </c>
      <c r="AE30" s="94">
        <v>5.81</v>
      </c>
      <c r="AF30" s="94">
        <v>0.26</v>
      </c>
      <c r="AG30" s="94">
        <v>0</v>
      </c>
      <c r="AH30" s="94">
        <v>0</v>
      </c>
      <c r="AI30" s="94">
        <v>0</v>
      </c>
      <c r="AJ30" s="94">
        <v>81.37</v>
      </c>
      <c r="AK30" s="94">
        <v>0</v>
      </c>
      <c r="AL30" s="94">
        <v>3.73</v>
      </c>
      <c r="AM30" s="94">
        <v>0</v>
      </c>
      <c r="AN30" s="94">
        <v>0</v>
      </c>
      <c r="AO30" s="94">
        <v>2.79</v>
      </c>
      <c r="AP30" s="94">
        <v>0</v>
      </c>
      <c r="AQ30" s="94">
        <v>37.39</v>
      </c>
      <c r="AR30" s="94">
        <f t="shared" si="10"/>
        <v>10.25</v>
      </c>
      <c r="AS30" s="94">
        <v>0</v>
      </c>
      <c r="AT30" s="94">
        <v>0</v>
      </c>
      <c r="AU30" s="94">
        <v>0</v>
      </c>
      <c r="AV30" s="94">
        <v>0</v>
      </c>
      <c r="AW30" s="94">
        <v>8.91</v>
      </c>
      <c r="AX30" s="94">
        <v>0</v>
      </c>
      <c r="AY30" s="94">
        <v>1.28</v>
      </c>
      <c r="AZ30" s="94">
        <v>0</v>
      </c>
      <c r="BA30" s="94">
        <v>0.06</v>
      </c>
      <c r="BB30" s="94">
        <v>0</v>
      </c>
      <c r="BC30" s="94">
        <v>0</v>
      </c>
      <c r="BD30" s="94">
        <v>0</v>
      </c>
      <c r="BE30" s="94">
        <v>0</v>
      </c>
      <c r="BF30" s="94">
        <v>0</v>
      </c>
      <c r="BG30" s="94">
        <v>0</v>
      </c>
      <c r="BH30" s="94">
        <v>0</v>
      </c>
      <c r="BI30" s="94">
        <f t="shared" si="11"/>
        <v>0</v>
      </c>
      <c r="BJ30" s="94">
        <v>0</v>
      </c>
      <c r="BK30" s="94">
        <v>0</v>
      </c>
      <c r="BL30" s="94">
        <v>0</v>
      </c>
      <c r="BM30" s="94">
        <v>0</v>
      </c>
      <c r="BN30" s="94">
        <v>0</v>
      </c>
      <c r="BO30" s="94">
        <v>0</v>
      </c>
      <c r="BP30" s="94">
        <v>0</v>
      </c>
      <c r="BQ30" s="94">
        <v>0</v>
      </c>
      <c r="BR30" s="94">
        <v>0</v>
      </c>
      <c r="BS30" s="94">
        <v>0</v>
      </c>
      <c r="BT30" s="94">
        <f t="shared" si="12"/>
        <v>14.7</v>
      </c>
      <c r="BU30" s="94">
        <v>0</v>
      </c>
      <c r="BV30" s="94">
        <v>14.7</v>
      </c>
      <c r="BW30" s="94">
        <v>0</v>
      </c>
      <c r="BX30" s="94">
        <v>0</v>
      </c>
      <c r="BY30" s="94">
        <v>0</v>
      </c>
      <c r="BZ30" s="94">
        <v>0</v>
      </c>
      <c r="CA30" s="94">
        <v>0</v>
      </c>
      <c r="CB30" s="94">
        <v>0</v>
      </c>
      <c r="CC30" s="94">
        <v>0</v>
      </c>
      <c r="CD30" s="94">
        <v>0</v>
      </c>
      <c r="CE30" s="94">
        <v>0</v>
      </c>
      <c r="CF30" s="94">
        <v>0</v>
      </c>
      <c r="CG30" s="94">
        <v>0</v>
      </c>
      <c r="CH30" s="94">
        <v>0</v>
      </c>
      <c r="CI30" s="94">
        <v>0</v>
      </c>
      <c r="CJ30" s="94">
        <v>0</v>
      </c>
      <c r="CK30" s="94">
        <v>0</v>
      </c>
      <c r="CL30" s="94">
        <v>0</v>
      </c>
      <c r="CM30" s="94">
        <v>0</v>
      </c>
      <c r="CN30" s="94">
        <v>0</v>
      </c>
      <c r="CO30" s="94">
        <v>0</v>
      </c>
      <c r="CP30" s="94">
        <v>0</v>
      </c>
      <c r="CQ30" s="94">
        <v>0</v>
      </c>
      <c r="CR30" s="94">
        <v>0</v>
      </c>
      <c r="CS30" s="94">
        <v>0</v>
      </c>
      <c r="CT30" s="94">
        <v>0</v>
      </c>
      <c r="CU30" s="107">
        <v>0</v>
      </c>
    </row>
    <row r="31" spans="1:99" ht="18" customHeight="1">
      <c r="A31" s="91" t="s">
        <v>186</v>
      </c>
      <c r="B31" s="92" t="s">
        <v>27</v>
      </c>
      <c r="C31" s="92" t="s">
        <v>27</v>
      </c>
      <c r="D31" s="93" t="s">
        <v>187</v>
      </c>
      <c r="E31" s="90">
        <f t="shared" si="3"/>
        <v>585.37</v>
      </c>
      <c r="F31" s="94">
        <f t="shared" si="8"/>
        <v>370.04999999999995</v>
      </c>
      <c r="G31" s="94">
        <v>168.47</v>
      </c>
      <c r="H31" s="94">
        <v>4.13</v>
      </c>
      <c r="I31" s="94">
        <v>0</v>
      </c>
      <c r="J31" s="94">
        <v>0.45</v>
      </c>
      <c r="K31" s="94">
        <v>0</v>
      </c>
      <c r="L31" s="94">
        <v>82.65</v>
      </c>
      <c r="M31" s="94">
        <v>0</v>
      </c>
      <c r="N31" s="94">
        <v>0</v>
      </c>
      <c r="O31" s="94">
        <v>114.35</v>
      </c>
      <c r="P31" s="94">
        <f t="shared" si="9"/>
        <v>190.37</v>
      </c>
      <c r="Q31" s="94">
        <v>10.54</v>
      </c>
      <c r="R31" s="94">
        <v>1.43</v>
      </c>
      <c r="S31" s="94">
        <v>0</v>
      </c>
      <c r="T31" s="94">
        <v>0</v>
      </c>
      <c r="U31" s="94">
        <v>1.84</v>
      </c>
      <c r="V31" s="94">
        <v>0.08</v>
      </c>
      <c r="W31" s="94">
        <v>10.66</v>
      </c>
      <c r="X31" s="94">
        <v>0</v>
      </c>
      <c r="Y31" s="94">
        <v>2.45</v>
      </c>
      <c r="Z31" s="94">
        <v>31.74</v>
      </c>
      <c r="AA31" s="94">
        <v>0</v>
      </c>
      <c r="AB31" s="94">
        <v>0.28</v>
      </c>
      <c r="AC31" s="94">
        <v>0</v>
      </c>
      <c r="AD31" s="94">
        <v>0</v>
      </c>
      <c r="AE31" s="94">
        <v>5.81</v>
      </c>
      <c r="AF31" s="94">
        <v>0.26</v>
      </c>
      <c r="AG31" s="94">
        <v>0</v>
      </c>
      <c r="AH31" s="94">
        <v>0</v>
      </c>
      <c r="AI31" s="94">
        <v>0</v>
      </c>
      <c r="AJ31" s="94">
        <v>81.37</v>
      </c>
      <c r="AK31" s="94">
        <v>0</v>
      </c>
      <c r="AL31" s="94">
        <v>3.73</v>
      </c>
      <c r="AM31" s="94">
        <v>0</v>
      </c>
      <c r="AN31" s="94">
        <v>0</v>
      </c>
      <c r="AO31" s="94">
        <v>2.79</v>
      </c>
      <c r="AP31" s="94">
        <v>0</v>
      </c>
      <c r="AQ31" s="94">
        <v>37.39</v>
      </c>
      <c r="AR31" s="94">
        <f t="shared" si="10"/>
        <v>10.25</v>
      </c>
      <c r="AS31" s="94">
        <v>0</v>
      </c>
      <c r="AT31" s="94">
        <v>0</v>
      </c>
      <c r="AU31" s="94">
        <v>0</v>
      </c>
      <c r="AV31" s="94">
        <v>0</v>
      </c>
      <c r="AW31" s="94">
        <v>8.91</v>
      </c>
      <c r="AX31" s="94">
        <v>0</v>
      </c>
      <c r="AY31" s="94">
        <v>1.28</v>
      </c>
      <c r="AZ31" s="94">
        <v>0</v>
      </c>
      <c r="BA31" s="94">
        <v>0.06</v>
      </c>
      <c r="BB31" s="94">
        <v>0</v>
      </c>
      <c r="BC31" s="94">
        <v>0</v>
      </c>
      <c r="BD31" s="94">
        <v>0</v>
      </c>
      <c r="BE31" s="94">
        <v>0</v>
      </c>
      <c r="BF31" s="94">
        <v>0</v>
      </c>
      <c r="BG31" s="94">
        <v>0</v>
      </c>
      <c r="BH31" s="94">
        <v>0</v>
      </c>
      <c r="BI31" s="94">
        <f t="shared" si="11"/>
        <v>0</v>
      </c>
      <c r="BJ31" s="94">
        <v>0</v>
      </c>
      <c r="BK31" s="94">
        <v>0</v>
      </c>
      <c r="BL31" s="94">
        <v>0</v>
      </c>
      <c r="BM31" s="94">
        <v>0</v>
      </c>
      <c r="BN31" s="94">
        <v>0</v>
      </c>
      <c r="BO31" s="94">
        <v>0</v>
      </c>
      <c r="BP31" s="94">
        <v>0</v>
      </c>
      <c r="BQ31" s="94">
        <v>0</v>
      </c>
      <c r="BR31" s="94">
        <v>0</v>
      </c>
      <c r="BS31" s="94">
        <v>0</v>
      </c>
      <c r="BT31" s="94">
        <f t="shared" si="12"/>
        <v>14.7</v>
      </c>
      <c r="BU31" s="94">
        <v>0</v>
      </c>
      <c r="BV31" s="94">
        <v>14.7</v>
      </c>
      <c r="BW31" s="94">
        <v>0</v>
      </c>
      <c r="BX31" s="94">
        <v>0</v>
      </c>
      <c r="BY31" s="94">
        <v>0</v>
      </c>
      <c r="BZ31" s="94">
        <v>0</v>
      </c>
      <c r="CA31" s="94">
        <v>0</v>
      </c>
      <c r="CB31" s="94">
        <v>0</v>
      </c>
      <c r="CC31" s="94">
        <v>0</v>
      </c>
      <c r="CD31" s="94">
        <v>0</v>
      </c>
      <c r="CE31" s="94">
        <v>0</v>
      </c>
      <c r="CF31" s="94">
        <v>0</v>
      </c>
      <c r="CG31" s="94">
        <v>0</v>
      </c>
      <c r="CH31" s="94">
        <v>0</v>
      </c>
      <c r="CI31" s="94">
        <v>0</v>
      </c>
      <c r="CJ31" s="94">
        <v>0</v>
      </c>
      <c r="CK31" s="94">
        <v>0</v>
      </c>
      <c r="CL31" s="94">
        <v>0</v>
      </c>
      <c r="CM31" s="94">
        <v>0</v>
      </c>
      <c r="CN31" s="94">
        <v>0</v>
      </c>
      <c r="CO31" s="94">
        <v>0</v>
      </c>
      <c r="CP31" s="94">
        <v>0</v>
      </c>
      <c r="CQ31" s="94">
        <v>0</v>
      </c>
      <c r="CR31" s="94">
        <v>0</v>
      </c>
      <c r="CS31" s="94">
        <v>0</v>
      </c>
      <c r="CT31" s="94">
        <v>0</v>
      </c>
      <c r="CU31" s="107">
        <v>0</v>
      </c>
    </row>
    <row r="32" spans="1:99" ht="18" customHeight="1">
      <c r="A32" s="91" t="s">
        <v>188</v>
      </c>
      <c r="B32" s="92" t="s">
        <v>27</v>
      </c>
      <c r="C32" s="92" t="s">
        <v>27</v>
      </c>
      <c r="D32" s="93" t="s">
        <v>189</v>
      </c>
      <c r="E32" s="90">
        <f t="shared" si="3"/>
        <v>2840.19</v>
      </c>
      <c r="F32" s="94">
        <f t="shared" si="8"/>
        <v>2840.19</v>
      </c>
      <c r="G32" s="94">
        <v>0</v>
      </c>
      <c r="H32" s="94">
        <v>0</v>
      </c>
      <c r="I32" s="94">
        <v>0</v>
      </c>
      <c r="J32" s="94">
        <v>107.26</v>
      </c>
      <c r="K32" s="94">
        <v>0</v>
      </c>
      <c r="L32" s="94">
        <v>0</v>
      </c>
      <c r="M32" s="94">
        <v>1937.93</v>
      </c>
      <c r="N32" s="94">
        <v>795</v>
      </c>
      <c r="O32" s="94">
        <v>0</v>
      </c>
      <c r="P32" s="94">
        <f t="shared" si="9"/>
        <v>0</v>
      </c>
      <c r="Q32" s="94">
        <v>0</v>
      </c>
      <c r="R32" s="94">
        <v>0</v>
      </c>
      <c r="S32" s="94">
        <v>0</v>
      </c>
      <c r="T32" s="94">
        <v>0</v>
      </c>
      <c r="U32" s="94">
        <v>0</v>
      </c>
      <c r="V32" s="94">
        <v>0</v>
      </c>
      <c r="W32" s="94">
        <v>0</v>
      </c>
      <c r="X32" s="94">
        <v>0</v>
      </c>
      <c r="Y32" s="94">
        <v>0</v>
      </c>
      <c r="Z32" s="94">
        <v>0</v>
      </c>
      <c r="AA32" s="94">
        <v>0</v>
      </c>
      <c r="AB32" s="94">
        <v>0</v>
      </c>
      <c r="AC32" s="94">
        <v>0</v>
      </c>
      <c r="AD32" s="94">
        <v>0</v>
      </c>
      <c r="AE32" s="94">
        <v>0</v>
      </c>
      <c r="AF32" s="94">
        <v>0</v>
      </c>
      <c r="AG32" s="94">
        <v>0</v>
      </c>
      <c r="AH32" s="94">
        <v>0</v>
      </c>
      <c r="AI32" s="94">
        <v>0</v>
      </c>
      <c r="AJ32" s="94">
        <v>0</v>
      </c>
      <c r="AK32" s="94">
        <v>0</v>
      </c>
      <c r="AL32" s="94">
        <v>0</v>
      </c>
      <c r="AM32" s="94">
        <v>0</v>
      </c>
      <c r="AN32" s="94">
        <v>0</v>
      </c>
      <c r="AO32" s="94">
        <v>0</v>
      </c>
      <c r="AP32" s="94">
        <v>0</v>
      </c>
      <c r="AQ32" s="94">
        <v>0</v>
      </c>
      <c r="AR32" s="94">
        <f t="shared" si="10"/>
        <v>0</v>
      </c>
      <c r="AS32" s="94">
        <v>0</v>
      </c>
      <c r="AT32" s="94">
        <v>0</v>
      </c>
      <c r="AU32" s="94">
        <v>0</v>
      </c>
      <c r="AV32" s="94">
        <v>0</v>
      </c>
      <c r="AW32" s="94">
        <v>0</v>
      </c>
      <c r="AX32" s="94">
        <v>0</v>
      </c>
      <c r="AY32" s="94">
        <v>0</v>
      </c>
      <c r="AZ32" s="94">
        <v>0</v>
      </c>
      <c r="BA32" s="94">
        <v>0</v>
      </c>
      <c r="BB32" s="94">
        <v>0</v>
      </c>
      <c r="BC32" s="94">
        <v>0</v>
      </c>
      <c r="BD32" s="94">
        <v>0</v>
      </c>
      <c r="BE32" s="94">
        <v>0</v>
      </c>
      <c r="BF32" s="94">
        <v>0</v>
      </c>
      <c r="BG32" s="94">
        <v>0</v>
      </c>
      <c r="BH32" s="94">
        <v>0</v>
      </c>
      <c r="BI32" s="94">
        <f t="shared" si="11"/>
        <v>0</v>
      </c>
      <c r="BJ32" s="94">
        <v>0</v>
      </c>
      <c r="BK32" s="94">
        <v>0</v>
      </c>
      <c r="BL32" s="94">
        <v>0</v>
      </c>
      <c r="BM32" s="94">
        <v>0</v>
      </c>
      <c r="BN32" s="94">
        <v>0</v>
      </c>
      <c r="BO32" s="94">
        <v>0</v>
      </c>
      <c r="BP32" s="94">
        <v>0</v>
      </c>
      <c r="BQ32" s="94">
        <v>0</v>
      </c>
      <c r="BR32" s="94">
        <v>0</v>
      </c>
      <c r="BS32" s="94">
        <v>0</v>
      </c>
      <c r="BT32" s="94">
        <f t="shared" si="12"/>
        <v>0</v>
      </c>
      <c r="BU32" s="94">
        <v>0</v>
      </c>
      <c r="BV32" s="94">
        <v>0</v>
      </c>
      <c r="BW32" s="94">
        <v>0</v>
      </c>
      <c r="BX32" s="94">
        <v>0</v>
      </c>
      <c r="BY32" s="94">
        <v>0</v>
      </c>
      <c r="BZ32" s="94">
        <v>0</v>
      </c>
      <c r="CA32" s="94">
        <v>0</v>
      </c>
      <c r="CB32" s="94">
        <v>0</v>
      </c>
      <c r="CC32" s="94">
        <v>0</v>
      </c>
      <c r="CD32" s="94">
        <v>0</v>
      </c>
      <c r="CE32" s="94">
        <v>0</v>
      </c>
      <c r="CF32" s="94">
        <v>0</v>
      </c>
      <c r="CG32" s="94">
        <v>0</v>
      </c>
      <c r="CH32" s="94">
        <v>0</v>
      </c>
      <c r="CI32" s="94">
        <v>0</v>
      </c>
      <c r="CJ32" s="94">
        <v>0</v>
      </c>
      <c r="CK32" s="94">
        <v>0</v>
      </c>
      <c r="CL32" s="94">
        <v>0</v>
      </c>
      <c r="CM32" s="94">
        <v>0</v>
      </c>
      <c r="CN32" s="94">
        <v>0</v>
      </c>
      <c r="CO32" s="94">
        <v>0</v>
      </c>
      <c r="CP32" s="94">
        <v>0</v>
      </c>
      <c r="CQ32" s="94">
        <v>0</v>
      </c>
      <c r="CR32" s="94">
        <v>0</v>
      </c>
      <c r="CS32" s="94">
        <v>0</v>
      </c>
      <c r="CT32" s="94">
        <v>0</v>
      </c>
      <c r="CU32" s="107">
        <v>0</v>
      </c>
    </row>
    <row r="33" spans="1:99" ht="18" customHeight="1">
      <c r="A33" s="91" t="s">
        <v>190</v>
      </c>
      <c r="B33" s="92" t="s">
        <v>27</v>
      </c>
      <c r="C33" s="92" t="s">
        <v>27</v>
      </c>
      <c r="D33" s="93" t="s">
        <v>191</v>
      </c>
      <c r="E33" s="90">
        <f t="shared" si="3"/>
        <v>2732.9300000000003</v>
      </c>
      <c r="F33" s="94">
        <f t="shared" si="8"/>
        <v>2732.9300000000003</v>
      </c>
      <c r="G33" s="94">
        <v>0</v>
      </c>
      <c r="H33" s="94">
        <v>0</v>
      </c>
      <c r="I33" s="94">
        <v>0</v>
      </c>
      <c r="J33" s="94">
        <v>0</v>
      </c>
      <c r="K33" s="94">
        <v>0</v>
      </c>
      <c r="L33" s="94">
        <v>0</v>
      </c>
      <c r="M33" s="94">
        <v>1937.93</v>
      </c>
      <c r="N33" s="94">
        <v>795</v>
      </c>
      <c r="O33" s="94">
        <v>0</v>
      </c>
      <c r="P33" s="94">
        <f t="shared" si="9"/>
        <v>0</v>
      </c>
      <c r="Q33" s="94">
        <v>0</v>
      </c>
      <c r="R33" s="94">
        <v>0</v>
      </c>
      <c r="S33" s="94">
        <v>0</v>
      </c>
      <c r="T33" s="94">
        <v>0</v>
      </c>
      <c r="U33" s="94">
        <v>0</v>
      </c>
      <c r="V33" s="94">
        <v>0</v>
      </c>
      <c r="W33" s="94">
        <v>0</v>
      </c>
      <c r="X33" s="94">
        <v>0</v>
      </c>
      <c r="Y33" s="94">
        <v>0</v>
      </c>
      <c r="Z33" s="94">
        <v>0</v>
      </c>
      <c r="AA33" s="94">
        <v>0</v>
      </c>
      <c r="AB33" s="94">
        <v>0</v>
      </c>
      <c r="AC33" s="94">
        <v>0</v>
      </c>
      <c r="AD33" s="94">
        <v>0</v>
      </c>
      <c r="AE33" s="94">
        <v>0</v>
      </c>
      <c r="AF33" s="94">
        <v>0</v>
      </c>
      <c r="AG33" s="94">
        <v>0</v>
      </c>
      <c r="AH33" s="94">
        <v>0</v>
      </c>
      <c r="AI33" s="94">
        <v>0</v>
      </c>
      <c r="AJ33" s="94">
        <v>0</v>
      </c>
      <c r="AK33" s="94">
        <v>0</v>
      </c>
      <c r="AL33" s="94">
        <v>0</v>
      </c>
      <c r="AM33" s="94">
        <v>0</v>
      </c>
      <c r="AN33" s="94">
        <v>0</v>
      </c>
      <c r="AO33" s="94">
        <v>0</v>
      </c>
      <c r="AP33" s="94">
        <v>0</v>
      </c>
      <c r="AQ33" s="94">
        <v>0</v>
      </c>
      <c r="AR33" s="94">
        <f t="shared" si="10"/>
        <v>0</v>
      </c>
      <c r="AS33" s="94">
        <v>0</v>
      </c>
      <c r="AT33" s="94">
        <v>0</v>
      </c>
      <c r="AU33" s="94">
        <v>0</v>
      </c>
      <c r="AV33" s="94">
        <v>0</v>
      </c>
      <c r="AW33" s="94">
        <v>0</v>
      </c>
      <c r="AX33" s="94">
        <v>0</v>
      </c>
      <c r="AY33" s="94">
        <v>0</v>
      </c>
      <c r="AZ33" s="94">
        <v>0</v>
      </c>
      <c r="BA33" s="94">
        <v>0</v>
      </c>
      <c r="BB33" s="94">
        <v>0</v>
      </c>
      <c r="BC33" s="94">
        <v>0</v>
      </c>
      <c r="BD33" s="94">
        <v>0</v>
      </c>
      <c r="BE33" s="94">
        <v>0</v>
      </c>
      <c r="BF33" s="94">
        <v>0</v>
      </c>
      <c r="BG33" s="94">
        <v>0</v>
      </c>
      <c r="BH33" s="94">
        <v>0</v>
      </c>
      <c r="BI33" s="94">
        <f t="shared" si="11"/>
        <v>0</v>
      </c>
      <c r="BJ33" s="94">
        <v>0</v>
      </c>
      <c r="BK33" s="94">
        <v>0</v>
      </c>
      <c r="BL33" s="94">
        <v>0</v>
      </c>
      <c r="BM33" s="94">
        <v>0</v>
      </c>
      <c r="BN33" s="94">
        <v>0</v>
      </c>
      <c r="BO33" s="94">
        <v>0</v>
      </c>
      <c r="BP33" s="94">
        <v>0</v>
      </c>
      <c r="BQ33" s="94">
        <v>0</v>
      </c>
      <c r="BR33" s="94">
        <v>0</v>
      </c>
      <c r="BS33" s="94">
        <v>0</v>
      </c>
      <c r="BT33" s="94">
        <f t="shared" si="12"/>
        <v>0</v>
      </c>
      <c r="BU33" s="94">
        <v>0</v>
      </c>
      <c r="BV33" s="94">
        <v>0</v>
      </c>
      <c r="BW33" s="94">
        <v>0</v>
      </c>
      <c r="BX33" s="94">
        <v>0</v>
      </c>
      <c r="BY33" s="94">
        <v>0</v>
      </c>
      <c r="BZ33" s="94">
        <v>0</v>
      </c>
      <c r="CA33" s="94">
        <v>0</v>
      </c>
      <c r="CB33" s="94">
        <v>0</v>
      </c>
      <c r="CC33" s="94">
        <v>0</v>
      </c>
      <c r="CD33" s="94">
        <v>0</v>
      </c>
      <c r="CE33" s="94">
        <v>0</v>
      </c>
      <c r="CF33" s="94">
        <v>0</v>
      </c>
      <c r="CG33" s="94">
        <v>0</v>
      </c>
      <c r="CH33" s="94">
        <v>0</v>
      </c>
      <c r="CI33" s="94">
        <v>0</v>
      </c>
      <c r="CJ33" s="94">
        <v>0</v>
      </c>
      <c r="CK33" s="94">
        <v>0</v>
      </c>
      <c r="CL33" s="94">
        <v>0</v>
      </c>
      <c r="CM33" s="94">
        <v>0</v>
      </c>
      <c r="CN33" s="94">
        <v>0</v>
      </c>
      <c r="CO33" s="94">
        <v>0</v>
      </c>
      <c r="CP33" s="94">
        <v>0</v>
      </c>
      <c r="CQ33" s="94">
        <v>0</v>
      </c>
      <c r="CR33" s="94">
        <v>0</v>
      </c>
      <c r="CS33" s="94">
        <v>0</v>
      </c>
      <c r="CT33" s="94">
        <v>0</v>
      </c>
      <c r="CU33" s="107">
        <v>0</v>
      </c>
    </row>
    <row r="34" spans="1:99" ht="18" customHeight="1">
      <c r="A34" s="91" t="s">
        <v>192</v>
      </c>
      <c r="B34" s="92" t="s">
        <v>27</v>
      </c>
      <c r="C34" s="92" t="s">
        <v>27</v>
      </c>
      <c r="D34" s="93" t="s">
        <v>193</v>
      </c>
      <c r="E34" s="90">
        <f t="shared" si="3"/>
        <v>1937.93</v>
      </c>
      <c r="F34" s="94">
        <f t="shared" si="8"/>
        <v>1937.93</v>
      </c>
      <c r="G34" s="94">
        <v>0</v>
      </c>
      <c r="H34" s="94">
        <v>0</v>
      </c>
      <c r="I34" s="94">
        <v>0</v>
      </c>
      <c r="J34" s="94">
        <v>0</v>
      </c>
      <c r="K34" s="94">
        <v>0</v>
      </c>
      <c r="L34" s="94">
        <v>0</v>
      </c>
      <c r="M34" s="94">
        <v>1937.93</v>
      </c>
      <c r="N34" s="94">
        <v>0</v>
      </c>
      <c r="O34" s="94">
        <v>0</v>
      </c>
      <c r="P34" s="94">
        <f t="shared" si="9"/>
        <v>0</v>
      </c>
      <c r="Q34" s="94">
        <v>0</v>
      </c>
      <c r="R34" s="94">
        <v>0</v>
      </c>
      <c r="S34" s="94">
        <v>0</v>
      </c>
      <c r="T34" s="94">
        <v>0</v>
      </c>
      <c r="U34" s="94">
        <v>0</v>
      </c>
      <c r="V34" s="94">
        <v>0</v>
      </c>
      <c r="W34" s="94">
        <v>0</v>
      </c>
      <c r="X34" s="94">
        <v>0</v>
      </c>
      <c r="Y34" s="94">
        <v>0</v>
      </c>
      <c r="Z34" s="94">
        <v>0</v>
      </c>
      <c r="AA34" s="94">
        <v>0</v>
      </c>
      <c r="AB34" s="94">
        <v>0</v>
      </c>
      <c r="AC34" s="94">
        <v>0</v>
      </c>
      <c r="AD34" s="94">
        <v>0</v>
      </c>
      <c r="AE34" s="94">
        <v>0</v>
      </c>
      <c r="AF34" s="94">
        <v>0</v>
      </c>
      <c r="AG34" s="94">
        <v>0</v>
      </c>
      <c r="AH34" s="94">
        <v>0</v>
      </c>
      <c r="AI34" s="94">
        <v>0</v>
      </c>
      <c r="AJ34" s="94">
        <v>0</v>
      </c>
      <c r="AK34" s="94">
        <v>0</v>
      </c>
      <c r="AL34" s="94">
        <v>0</v>
      </c>
      <c r="AM34" s="94">
        <v>0</v>
      </c>
      <c r="AN34" s="94">
        <v>0</v>
      </c>
      <c r="AO34" s="94">
        <v>0</v>
      </c>
      <c r="AP34" s="94">
        <v>0</v>
      </c>
      <c r="AQ34" s="94">
        <v>0</v>
      </c>
      <c r="AR34" s="94">
        <f t="shared" si="10"/>
        <v>0</v>
      </c>
      <c r="AS34" s="94">
        <v>0</v>
      </c>
      <c r="AT34" s="94">
        <v>0</v>
      </c>
      <c r="AU34" s="94">
        <v>0</v>
      </c>
      <c r="AV34" s="94">
        <v>0</v>
      </c>
      <c r="AW34" s="94">
        <v>0</v>
      </c>
      <c r="AX34" s="94">
        <v>0</v>
      </c>
      <c r="AY34" s="94">
        <v>0</v>
      </c>
      <c r="AZ34" s="94">
        <v>0</v>
      </c>
      <c r="BA34" s="94">
        <v>0</v>
      </c>
      <c r="BB34" s="94">
        <v>0</v>
      </c>
      <c r="BC34" s="94">
        <v>0</v>
      </c>
      <c r="BD34" s="94">
        <v>0</v>
      </c>
      <c r="BE34" s="94">
        <v>0</v>
      </c>
      <c r="BF34" s="94">
        <v>0</v>
      </c>
      <c r="BG34" s="94">
        <v>0</v>
      </c>
      <c r="BH34" s="94">
        <v>0</v>
      </c>
      <c r="BI34" s="94">
        <f t="shared" si="11"/>
        <v>0</v>
      </c>
      <c r="BJ34" s="94">
        <v>0</v>
      </c>
      <c r="BK34" s="94">
        <v>0</v>
      </c>
      <c r="BL34" s="94">
        <v>0</v>
      </c>
      <c r="BM34" s="94">
        <v>0</v>
      </c>
      <c r="BN34" s="94">
        <v>0</v>
      </c>
      <c r="BO34" s="94">
        <v>0</v>
      </c>
      <c r="BP34" s="94">
        <v>0</v>
      </c>
      <c r="BQ34" s="94">
        <v>0</v>
      </c>
      <c r="BR34" s="94">
        <v>0</v>
      </c>
      <c r="BS34" s="94">
        <v>0</v>
      </c>
      <c r="BT34" s="94">
        <f t="shared" si="12"/>
        <v>0</v>
      </c>
      <c r="BU34" s="94">
        <v>0</v>
      </c>
      <c r="BV34" s="94">
        <v>0</v>
      </c>
      <c r="BW34" s="94">
        <v>0</v>
      </c>
      <c r="BX34" s="94">
        <v>0</v>
      </c>
      <c r="BY34" s="94">
        <v>0</v>
      </c>
      <c r="BZ34" s="94">
        <v>0</v>
      </c>
      <c r="CA34" s="94">
        <v>0</v>
      </c>
      <c r="CB34" s="94">
        <v>0</v>
      </c>
      <c r="CC34" s="94">
        <v>0</v>
      </c>
      <c r="CD34" s="94">
        <v>0</v>
      </c>
      <c r="CE34" s="94">
        <v>0</v>
      </c>
      <c r="CF34" s="94">
        <v>0</v>
      </c>
      <c r="CG34" s="94">
        <v>0</v>
      </c>
      <c r="CH34" s="94">
        <v>0</v>
      </c>
      <c r="CI34" s="94">
        <v>0</v>
      </c>
      <c r="CJ34" s="94">
        <v>0</v>
      </c>
      <c r="CK34" s="94">
        <v>0</v>
      </c>
      <c r="CL34" s="94">
        <v>0</v>
      </c>
      <c r="CM34" s="94">
        <v>0</v>
      </c>
      <c r="CN34" s="94">
        <v>0</v>
      </c>
      <c r="CO34" s="94">
        <v>0</v>
      </c>
      <c r="CP34" s="94">
        <v>0</v>
      </c>
      <c r="CQ34" s="94">
        <v>0</v>
      </c>
      <c r="CR34" s="94">
        <v>0</v>
      </c>
      <c r="CS34" s="94">
        <v>0</v>
      </c>
      <c r="CT34" s="94">
        <v>0</v>
      </c>
      <c r="CU34" s="107">
        <v>0</v>
      </c>
    </row>
    <row r="35" spans="1:99" ht="18" customHeight="1">
      <c r="A35" s="91" t="s">
        <v>194</v>
      </c>
      <c r="B35" s="92" t="s">
        <v>27</v>
      </c>
      <c r="C35" s="92" t="s">
        <v>27</v>
      </c>
      <c r="D35" s="93" t="s">
        <v>195</v>
      </c>
      <c r="E35" s="90">
        <f t="shared" si="3"/>
        <v>795</v>
      </c>
      <c r="F35" s="94">
        <f t="shared" si="8"/>
        <v>795</v>
      </c>
      <c r="G35" s="94">
        <v>0</v>
      </c>
      <c r="H35" s="94">
        <v>0</v>
      </c>
      <c r="I35" s="94">
        <v>0</v>
      </c>
      <c r="J35" s="94">
        <v>0</v>
      </c>
      <c r="K35" s="94">
        <v>0</v>
      </c>
      <c r="L35" s="94">
        <v>0</v>
      </c>
      <c r="M35" s="94">
        <v>0</v>
      </c>
      <c r="N35" s="94">
        <v>795</v>
      </c>
      <c r="O35" s="94">
        <v>0</v>
      </c>
      <c r="P35" s="94">
        <f t="shared" si="9"/>
        <v>0</v>
      </c>
      <c r="Q35" s="94">
        <v>0</v>
      </c>
      <c r="R35" s="94">
        <v>0</v>
      </c>
      <c r="S35" s="94">
        <v>0</v>
      </c>
      <c r="T35" s="94">
        <v>0</v>
      </c>
      <c r="U35" s="94">
        <v>0</v>
      </c>
      <c r="V35" s="94">
        <v>0</v>
      </c>
      <c r="W35" s="94">
        <v>0</v>
      </c>
      <c r="X35" s="94">
        <v>0</v>
      </c>
      <c r="Y35" s="94">
        <v>0</v>
      </c>
      <c r="Z35" s="94">
        <v>0</v>
      </c>
      <c r="AA35" s="94">
        <v>0</v>
      </c>
      <c r="AB35" s="94">
        <v>0</v>
      </c>
      <c r="AC35" s="94">
        <v>0</v>
      </c>
      <c r="AD35" s="94">
        <v>0</v>
      </c>
      <c r="AE35" s="94">
        <v>0</v>
      </c>
      <c r="AF35" s="94">
        <v>0</v>
      </c>
      <c r="AG35" s="94">
        <v>0</v>
      </c>
      <c r="AH35" s="94">
        <v>0</v>
      </c>
      <c r="AI35" s="94">
        <v>0</v>
      </c>
      <c r="AJ35" s="94">
        <v>0</v>
      </c>
      <c r="AK35" s="94">
        <v>0</v>
      </c>
      <c r="AL35" s="94">
        <v>0</v>
      </c>
      <c r="AM35" s="94">
        <v>0</v>
      </c>
      <c r="AN35" s="94">
        <v>0</v>
      </c>
      <c r="AO35" s="94">
        <v>0</v>
      </c>
      <c r="AP35" s="94">
        <v>0</v>
      </c>
      <c r="AQ35" s="94">
        <v>0</v>
      </c>
      <c r="AR35" s="94">
        <f t="shared" si="10"/>
        <v>0</v>
      </c>
      <c r="AS35" s="94">
        <v>0</v>
      </c>
      <c r="AT35" s="94">
        <v>0</v>
      </c>
      <c r="AU35" s="94">
        <v>0</v>
      </c>
      <c r="AV35" s="94">
        <v>0</v>
      </c>
      <c r="AW35" s="94">
        <v>0</v>
      </c>
      <c r="AX35" s="94">
        <v>0</v>
      </c>
      <c r="AY35" s="94">
        <v>0</v>
      </c>
      <c r="AZ35" s="94">
        <v>0</v>
      </c>
      <c r="BA35" s="94">
        <v>0</v>
      </c>
      <c r="BB35" s="94">
        <v>0</v>
      </c>
      <c r="BC35" s="94">
        <v>0</v>
      </c>
      <c r="BD35" s="94">
        <v>0</v>
      </c>
      <c r="BE35" s="94">
        <v>0</v>
      </c>
      <c r="BF35" s="94">
        <v>0</v>
      </c>
      <c r="BG35" s="94">
        <v>0</v>
      </c>
      <c r="BH35" s="94">
        <v>0</v>
      </c>
      <c r="BI35" s="94">
        <f t="shared" si="11"/>
        <v>0</v>
      </c>
      <c r="BJ35" s="94">
        <v>0</v>
      </c>
      <c r="BK35" s="94">
        <v>0</v>
      </c>
      <c r="BL35" s="94">
        <v>0</v>
      </c>
      <c r="BM35" s="94">
        <v>0</v>
      </c>
      <c r="BN35" s="94">
        <v>0</v>
      </c>
      <c r="BO35" s="94">
        <v>0</v>
      </c>
      <c r="BP35" s="94">
        <v>0</v>
      </c>
      <c r="BQ35" s="94">
        <v>0</v>
      </c>
      <c r="BR35" s="94">
        <v>0</v>
      </c>
      <c r="BS35" s="94">
        <v>0</v>
      </c>
      <c r="BT35" s="94">
        <f t="shared" si="12"/>
        <v>0</v>
      </c>
      <c r="BU35" s="94">
        <v>0</v>
      </c>
      <c r="BV35" s="94">
        <v>0</v>
      </c>
      <c r="BW35" s="94">
        <v>0</v>
      </c>
      <c r="BX35" s="94">
        <v>0</v>
      </c>
      <c r="BY35" s="94">
        <v>0</v>
      </c>
      <c r="BZ35" s="94">
        <v>0</v>
      </c>
      <c r="CA35" s="94">
        <v>0</v>
      </c>
      <c r="CB35" s="94">
        <v>0</v>
      </c>
      <c r="CC35" s="94">
        <v>0</v>
      </c>
      <c r="CD35" s="94">
        <v>0</v>
      </c>
      <c r="CE35" s="94">
        <v>0</v>
      </c>
      <c r="CF35" s="94">
        <v>0</v>
      </c>
      <c r="CG35" s="94">
        <v>0</v>
      </c>
      <c r="CH35" s="94">
        <v>0</v>
      </c>
      <c r="CI35" s="94">
        <v>0</v>
      </c>
      <c r="CJ35" s="94">
        <v>0</v>
      </c>
      <c r="CK35" s="94">
        <v>0</v>
      </c>
      <c r="CL35" s="94">
        <v>0</v>
      </c>
      <c r="CM35" s="94">
        <v>0</v>
      </c>
      <c r="CN35" s="94">
        <v>0</v>
      </c>
      <c r="CO35" s="94">
        <v>0</v>
      </c>
      <c r="CP35" s="94">
        <v>0</v>
      </c>
      <c r="CQ35" s="94">
        <v>0</v>
      </c>
      <c r="CR35" s="94">
        <v>0</v>
      </c>
      <c r="CS35" s="94">
        <v>0</v>
      </c>
      <c r="CT35" s="94">
        <v>0</v>
      </c>
      <c r="CU35" s="107">
        <v>0</v>
      </c>
    </row>
    <row r="36" spans="1:99" ht="18" customHeight="1">
      <c r="A36" s="91" t="s">
        <v>196</v>
      </c>
      <c r="B36" s="92" t="s">
        <v>27</v>
      </c>
      <c r="C36" s="92" t="s">
        <v>27</v>
      </c>
      <c r="D36" s="93" t="s">
        <v>197</v>
      </c>
      <c r="E36" s="90">
        <f t="shared" si="3"/>
        <v>107.26</v>
      </c>
      <c r="F36" s="94">
        <f t="shared" si="8"/>
        <v>107.26</v>
      </c>
      <c r="G36" s="94">
        <v>0</v>
      </c>
      <c r="H36" s="94">
        <v>0</v>
      </c>
      <c r="I36" s="94">
        <v>0</v>
      </c>
      <c r="J36" s="94">
        <v>107.26</v>
      </c>
      <c r="K36" s="94">
        <v>0</v>
      </c>
      <c r="L36" s="94">
        <v>0</v>
      </c>
      <c r="M36" s="94">
        <v>0</v>
      </c>
      <c r="N36" s="94">
        <v>0</v>
      </c>
      <c r="O36" s="94">
        <v>0</v>
      </c>
      <c r="P36" s="94">
        <f t="shared" si="9"/>
        <v>0</v>
      </c>
      <c r="Q36" s="94">
        <v>0</v>
      </c>
      <c r="R36" s="94">
        <v>0</v>
      </c>
      <c r="S36" s="94">
        <v>0</v>
      </c>
      <c r="T36" s="94">
        <v>0</v>
      </c>
      <c r="U36" s="94">
        <v>0</v>
      </c>
      <c r="V36" s="94">
        <v>0</v>
      </c>
      <c r="W36" s="94">
        <v>0</v>
      </c>
      <c r="X36" s="94">
        <v>0</v>
      </c>
      <c r="Y36" s="94">
        <v>0</v>
      </c>
      <c r="Z36" s="94">
        <v>0</v>
      </c>
      <c r="AA36" s="94">
        <v>0</v>
      </c>
      <c r="AB36" s="94">
        <v>0</v>
      </c>
      <c r="AC36" s="94">
        <v>0</v>
      </c>
      <c r="AD36" s="94">
        <v>0</v>
      </c>
      <c r="AE36" s="94">
        <v>0</v>
      </c>
      <c r="AF36" s="94">
        <v>0</v>
      </c>
      <c r="AG36" s="94">
        <v>0</v>
      </c>
      <c r="AH36" s="94">
        <v>0</v>
      </c>
      <c r="AI36" s="94">
        <v>0</v>
      </c>
      <c r="AJ36" s="94">
        <v>0</v>
      </c>
      <c r="AK36" s="94">
        <v>0</v>
      </c>
      <c r="AL36" s="94">
        <v>0</v>
      </c>
      <c r="AM36" s="94">
        <v>0</v>
      </c>
      <c r="AN36" s="94">
        <v>0</v>
      </c>
      <c r="AO36" s="94">
        <v>0</v>
      </c>
      <c r="AP36" s="94">
        <v>0</v>
      </c>
      <c r="AQ36" s="94">
        <v>0</v>
      </c>
      <c r="AR36" s="94">
        <f t="shared" si="10"/>
        <v>0</v>
      </c>
      <c r="AS36" s="94">
        <v>0</v>
      </c>
      <c r="AT36" s="94">
        <v>0</v>
      </c>
      <c r="AU36" s="94">
        <v>0</v>
      </c>
      <c r="AV36" s="94">
        <v>0</v>
      </c>
      <c r="AW36" s="94">
        <v>0</v>
      </c>
      <c r="AX36" s="94">
        <v>0</v>
      </c>
      <c r="AY36" s="94">
        <v>0</v>
      </c>
      <c r="AZ36" s="94">
        <v>0</v>
      </c>
      <c r="BA36" s="94">
        <v>0</v>
      </c>
      <c r="BB36" s="94">
        <v>0</v>
      </c>
      <c r="BC36" s="94">
        <v>0</v>
      </c>
      <c r="BD36" s="94">
        <v>0</v>
      </c>
      <c r="BE36" s="94">
        <v>0</v>
      </c>
      <c r="BF36" s="94">
        <v>0</v>
      </c>
      <c r="BG36" s="94">
        <v>0</v>
      </c>
      <c r="BH36" s="94">
        <v>0</v>
      </c>
      <c r="BI36" s="94">
        <f t="shared" si="11"/>
        <v>0</v>
      </c>
      <c r="BJ36" s="94">
        <v>0</v>
      </c>
      <c r="BK36" s="94">
        <v>0</v>
      </c>
      <c r="BL36" s="94">
        <v>0</v>
      </c>
      <c r="BM36" s="94">
        <v>0</v>
      </c>
      <c r="BN36" s="94">
        <v>0</v>
      </c>
      <c r="BO36" s="94">
        <v>0</v>
      </c>
      <c r="BP36" s="94">
        <v>0</v>
      </c>
      <c r="BQ36" s="94">
        <v>0</v>
      </c>
      <c r="BR36" s="94">
        <v>0</v>
      </c>
      <c r="BS36" s="94">
        <v>0</v>
      </c>
      <c r="BT36" s="94">
        <f t="shared" si="12"/>
        <v>0</v>
      </c>
      <c r="BU36" s="94">
        <v>0</v>
      </c>
      <c r="BV36" s="94">
        <v>0</v>
      </c>
      <c r="BW36" s="94">
        <v>0</v>
      </c>
      <c r="BX36" s="94">
        <v>0</v>
      </c>
      <c r="BY36" s="94">
        <v>0</v>
      </c>
      <c r="BZ36" s="94">
        <v>0</v>
      </c>
      <c r="CA36" s="94">
        <v>0</v>
      </c>
      <c r="CB36" s="94">
        <v>0</v>
      </c>
      <c r="CC36" s="94">
        <v>0</v>
      </c>
      <c r="CD36" s="94">
        <v>0</v>
      </c>
      <c r="CE36" s="94">
        <v>0</v>
      </c>
      <c r="CF36" s="94">
        <v>0</v>
      </c>
      <c r="CG36" s="94">
        <v>0</v>
      </c>
      <c r="CH36" s="94">
        <v>0</v>
      </c>
      <c r="CI36" s="94">
        <v>0</v>
      </c>
      <c r="CJ36" s="94">
        <v>0</v>
      </c>
      <c r="CK36" s="94">
        <v>0</v>
      </c>
      <c r="CL36" s="94">
        <v>0</v>
      </c>
      <c r="CM36" s="94">
        <v>0</v>
      </c>
      <c r="CN36" s="94">
        <v>0</v>
      </c>
      <c r="CO36" s="94">
        <v>0</v>
      </c>
      <c r="CP36" s="94">
        <v>0</v>
      </c>
      <c r="CQ36" s="94">
        <v>0</v>
      </c>
      <c r="CR36" s="94">
        <v>0</v>
      </c>
      <c r="CS36" s="94">
        <v>0</v>
      </c>
      <c r="CT36" s="94">
        <v>0</v>
      </c>
      <c r="CU36" s="107">
        <v>0</v>
      </c>
    </row>
    <row r="37" spans="1:99" ht="18" customHeight="1">
      <c r="A37" s="91" t="s">
        <v>198</v>
      </c>
      <c r="B37" s="92" t="s">
        <v>27</v>
      </c>
      <c r="C37" s="92" t="s">
        <v>27</v>
      </c>
      <c r="D37" s="93" t="s">
        <v>199</v>
      </c>
      <c r="E37" s="90">
        <f t="shared" si="3"/>
        <v>107.26</v>
      </c>
      <c r="F37" s="94">
        <f t="shared" si="8"/>
        <v>107.26</v>
      </c>
      <c r="G37" s="94">
        <v>0</v>
      </c>
      <c r="H37" s="94">
        <v>0</v>
      </c>
      <c r="I37" s="94">
        <v>0</v>
      </c>
      <c r="J37" s="94">
        <v>107.26</v>
      </c>
      <c r="K37" s="94">
        <v>0</v>
      </c>
      <c r="L37" s="94">
        <v>0</v>
      </c>
      <c r="M37" s="94">
        <v>0</v>
      </c>
      <c r="N37" s="94">
        <v>0</v>
      </c>
      <c r="O37" s="94">
        <v>0</v>
      </c>
      <c r="P37" s="94">
        <f t="shared" si="9"/>
        <v>0</v>
      </c>
      <c r="Q37" s="94">
        <v>0</v>
      </c>
      <c r="R37" s="94">
        <v>0</v>
      </c>
      <c r="S37" s="94">
        <v>0</v>
      </c>
      <c r="T37" s="94">
        <v>0</v>
      </c>
      <c r="U37" s="94">
        <v>0</v>
      </c>
      <c r="V37" s="94">
        <v>0</v>
      </c>
      <c r="W37" s="94">
        <v>0</v>
      </c>
      <c r="X37" s="94">
        <v>0</v>
      </c>
      <c r="Y37" s="94">
        <v>0</v>
      </c>
      <c r="Z37" s="94">
        <v>0</v>
      </c>
      <c r="AA37" s="94">
        <v>0</v>
      </c>
      <c r="AB37" s="94">
        <v>0</v>
      </c>
      <c r="AC37" s="94">
        <v>0</v>
      </c>
      <c r="AD37" s="94">
        <v>0</v>
      </c>
      <c r="AE37" s="94">
        <v>0</v>
      </c>
      <c r="AF37" s="94">
        <v>0</v>
      </c>
      <c r="AG37" s="94">
        <v>0</v>
      </c>
      <c r="AH37" s="94">
        <v>0</v>
      </c>
      <c r="AI37" s="94">
        <v>0</v>
      </c>
      <c r="AJ37" s="94">
        <v>0</v>
      </c>
      <c r="AK37" s="94">
        <v>0</v>
      </c>
      <c r="AL37" s="94">
        <v>0</v>
      </c>
      <c r="AM37" s="94">
        <v>0</v>
      </c>
      <c r="AN37" s="94">
        <v>0</v>
      </c>
      <c r="AO37" s="94">
        <v>0</v>
      </c>
      <c r="AP37" s="94">
        <v>0</v>
      </c>
      <c r="AQ37" s="94">
        <v>0</v>
      </c>
      <c r="AR37" s="94">
        <f t="shared" si="10"/>
        <v>0</v>
      </c>
      <c r="AS37" s="94">
        <v>0</v>
      </c>
      <c r="AT37" s="94">
        <v>0</v>
      </c>
      <c r="AU37" s="94">
        <v>0</v>
      </c>
      <c r="AV37" s="94">
        <v>0</v>
      </c>
      <c r="AW37" s="94">
        <v>0</v>
      </c>
      <c r="AX37" s="94">
        <v>0</v>
      </c>
      <c r="AY37" s="94">
        <v>0</v>
      </c>
      <c r="AZ37" s="94">
        <v>0</v>
      </c>
      <c r="BA37" s="94">
        <v>0</v>
      </c>
      <c r="BB37" s="94">
        <v>0</v>
      </c>
      <c r="BC37" s="94">
        <v>0</v>
      </c>
      <c r="BD37" s="94">
        <v>0</v>
      </c>
      <c r="BE37" s="94">
        <v>0</v>
      </c>
      <c r="BF37" s="94">
        <v>0</v>
      </c>
      <c r="BG37" s="94">
        <v>0</v>
      </c>
      <c r="BH37" s="94">
        <v>0</v>
      </c>
      <c r="BI37" s="94">
        <f t="shared" si="11"/>
        <v>0</v>
      </c>
      <c r="BJ37" s="94">
        <v>0</v>
      </c>
      <c r="BK37" s="94">
        <v>0</v>
      </c>
      <c r="BL37" s="94">
        <v>0</v>
      </c>
      <c r="BM37" s="94">
        <v>0</v>
      </c>
      <c r="BN37" s="94">
        <v>0</v>
      </c>
      <c r="BO37" s="94">
        <v>0</v>
      </c>
      <c r="BP37" s="94">
        <v>0</v>
      </c>
      <c r="BQ37" s="94">
        <v>0</v>
      </c>
      <c r="BR37" s="94">
        <v>0</v>
      </c>
      <c r="BS37" s="94">
        <v>0</v>
      </c>
      <c r="BT37" s="94">
        <f t="shared" si="12"/>
        <v>0</v>
      </c>
      <c r="BU37" s="94">
        <v>0</v>
      </c>
      <c r="BV37" s="94">
        <v>0</v>
      </c>
      <c r="BW37" s="94">
        <v>0</v>
      </c>
      <c r="BX37" s="94">
        <v>0</v>
      </c>
      <c r="BY37" s="94">
        <v>0</v>
      </c>
      <c r="BZ37" s="94">
        <v>0</v>
      </c>
      <c r="CA37" s="94">
        <v>0</v>
      </c>
      <c r="CB37" s="94">
        <v>0</v>
      </c>
      <c r="CC37" s="94">
        <v>0</v>
      </c>
      <c r="CD37" s="94">
        <v>0</v>
      </c>
      <c r="CE37" s="94">
        <v>0</v>
      </c>
      <c r="CF37" s="94">
        <v>0</v>
      </c>
      <c r="CG37" s="94">
        <v>0</v>
      </c>
      <c r="CH37" s="94">
        <v>0</v>
      </c>
      <c r="CI37" s="94">
        <v>0</v>
      </c>
      <c r="CJ37" s="94">
        <v>0</v>
      </c>
      <c r="CK37" s="94">
        <v>0</v>
      </c>
      <c r="CL37" s="94">
        <v>0</v>
      </c>
      <c r="CM37" s="94">
        <v>0</v>
      </c>
      <c r="CN37" s="94">
        <v>0</v>
      </c>
      <c r="CO37" s="94">
        <v>0</v>
      </c>
      <c r="CP37" s="94">
        <v>0</v>
      </c>
      <c r="CQ37" s="94">
        <v>0</v>
      </c>
      <c r="CR37" s="94">
        <v>0</v>
      </c>
      <c r="CS37" s="94">
        <v>0</v>
      </c>
      <c r="CT37" s="94">
        <v>0</v>
      </c>
      <c r="CU37" s="107">
        <v>0</v>
      </c>
    </row>
    <row r="38" spans="1:99" ht="18" customHeight="1">
      <c r="A38" s="91" t="s">
        <v>200</v>
      </c>
      <c r="B38" s="92" t="s">
        <v>27</v>
      </c>
      <c r="C38" s="92" t="s">
        <v>27</v>
      </c>
      <c r="D38" s="93" t="s">
        <v>201</v>
      </c>
      <c r="E38" s="90">
        <f t="shared" si="3"/>
        <v>774.38</v>
      </c>
      <c r="F38" s="94">
        <f t="shared" si="8"/>
        <v>774.38</v>
      </c>
      <c r="G38" s="94">
        <v>0</v>
      </c>
      <c r="H38" s="94">
        <v>0</v>
      </c>
      <c r="I38" s="94">
        <v>0</v>
      </c>
      <c r="J38" s="94">
        <f>J39</f>
        <v>774.38</v>
      </c>
      <c r="K38" s="94">
        <v>0</v>
      </c>
      <c r="L38" s="94">
        <v>0</v>
      </c>
      <c r="M38" s="94">
        <v>0</v>
      </c>
      <c r="N38" s="94">
        <v>0</v>
      </c>
      <c r="O38" s="94">
        <v>0</v>
      </c>
      <c r="P38" s="94">
        <f t="shared" si="9"/>
        <v>0</v>
      </c>
      <c r="Q38" s="94">
        <v>0</v>
      </c>
      <c r="R38" s="94">
        <v>0</v>
      </c>
      <c r="S38" s="94">
        <v>0</v>
      </c>
      <c r="T38" s="94">
        <v>0</v>
      </c>
      <c r="U38" s="94">
        <v>0</v>
      </c>
      <c r="V38" s="94">
        <v>0</v>
      </c>
      <c r="W38" s="94">
        <v>0</v>
      </c>
      <c r="X38" s="94">
        <v>0</v>
      </c>
      <c r="Y38" s="94">
        <v>0</v>
      </c>
      <c r="Z38" s="94">
        <v>0</v>
      </c>
      <c r="AA38" s="94">
        <v>0</v>
      </c>
      <c r="AB38" s="94">
        <v>0</v>
      </c>
      <c r="AC38" s="94">
        <v>0</v>
      </c>
      <c r="AD38" s="94">
        <v>0</v>
      </c>
      <c r="AE38" s="94">
        <v>0</v>
      </c>
      <c r="AF38" s="94">
        <v>0</v>
      </c>
      <c r="AG38" s="94">
        <v>0</v>
      </c>
      <c r="AH38" s="94">
        <v>0</v>
      </c>
      <c r="AI38" s="94">
        <v>0</v>
      </c>
      <c r="AJ38" s="94">
        <v>0</v>
      </c>
      <c r="AK38" s="94">
        <v>0</v>
      </c>
      <c r="AL38" s="94">
        <v>0</v>
      </c>
      <c r="AM38" s="94">
        <v>0</v>
      </c>
      <c r="AN38" s="94">
        <v>0</v>
      </c>
      <c r="AO38" s="94">
        <v>0</v>
      </c>
      <c r="AP38" s="94">
        <v>0</v>
      </c>
      <c r="AQ38" s="94">
        <v>0</v>
      </c>
      <c r="AR38" s="94">
        <f t="shared" si="10"/>
        <v>0</v>
      </c>
      <c r="AS38" s="94">
        <v>0</v>
      </c>
      <c r="AT38" s="94">
        <v>0</v>
      </c>
      <c r="AU38" s="94">
        <v>0</v>
      </c>
      <c r="AV38" s="94">
        <v>0</v>
      </c>
      <c r="AW38" s="94">
        <v>0</v>
      </c>
      <c r="AX38" s="94">
        <v>0</v>
      </c>
      <c r="AY38" s="94">
        <v>0</v>
      </c>
      <c r="AZ38" s="94">
        <v>0</v>
      </c>
      <c r="BA38" s="94">
        <v>0</v>
      </c>
      <c r="BB38" s="94">
        <v>0</v>
      </c>
      <c r="BC38" s="94">
        <v>0</v>
      </c>
      <c r="BD38" s="94">
        <v>0</v>
      </c>
      <c r="BE38" s="94">
        <v>0</v>
      </c>
      <c r="BF38" s="94">
        <v>0</v>
      </c>
      <c r="BG38" s="94">
        <v>0</v>
      </c>
      <c r="BH38" s="94">
        <v>0</v>
      </c>
      <c r="BI38" s="94">
        <f t="shared" si="11"/>
        <v>0</v>
      </c>
      <c r="BJ38" s="94">
        <v>0</v>
      </c>
      <c r="BK38" s="94">
        <v>0</v>
      </c>
      <c r="BL38" s="94">
        <v>0</v>
      </c>
      <c r="BM38" s="94">
        <v>0</v>
      </c>
      <c r="BN38" s="94">
        <v>0</v>
      </c>
      <c r="BO38" s="94">
        <v>0</v>
      </c>
      <c r="BP38" s="94">
        <v>0</v>
      </c>
      <c r="BQ38" s="94">
        <v>0</v>
      </c>
      <c r="BR38" s="94">
        <v>0</v>
      </c>
      <c r="BS38" s="94">
        <v>0</v>
      </c>
      <c r="BT38" s="94">
        <f t="shared" si="12"/>
        <v>0</v>
      </c>
      <c r="BU38" s="94">
        <v>0</v>
      </c>
      <c r="BV38" s="94">
        <v>0</v>
      </c>
      <c r="BW38" s="94">
        <v>0</v>
      </c>
      <c r="BX38" s="94">
        <v>0</v>
      </c>
      <c r="BY38" s="94">
        <v>0</v>
      </c>
      <c r="BZ38" s="94">
        <v>0</v>
      </c>
      <c r="CA38" s="94">
        <v>0</v>
      </c>
      <c r="CB38" s="94">
        <v>0</v>
      </c>
      <c r="CC38" s="94">
        <v>0</v>
      </c>
      <c r="CD38" s="94">
        <v>0</v>
      </c>
      <c r="CE38" s="94">
        <v>0</v>
      </c>
      <c r="CF38" s="94">
        <v>0</v>
      </c>
      <c r="CG38" s="94">
        <v>0</v>
      </c>
      <c r="CH38" s="94">
        <v>0</v>
      </c>
      <c r="CI38" s="94">
        <v>0</v>
      </c>
      <c r="CJ38" s="94">
        <v>0</v>
      </c>
      <c r="CK38" s="94">
        <v>0</v>
      </c>
      <c r="CL38" s="94">
        <v>0</v>
      </c>
      <c r="CM38" s="94">
        <v>0</v>
      </c>
      <c r="CN38" s="94">
        <v>0</v>
      </c>
      <c r="CO38" s="94">
        <v>0</v>
      </c>
      <c r="CP38" s="94">
        <v>0</v>
      </c>
      <c r="CQ38" s="94">
        <v>0</v>
      </c>
      <c r="CR38" s="94">
        <v>0</v>
      </c>
      <c r="CS38" s="94">
        <v>0</v>
      </c>
      <c r="CT38" s="94">
        <v>0</v>
      </c>
      <c r="CU38" s="107">
        <v>0</v>
      </c>
    </row>
    <row r="39" spans="1:99" ht="18" customHeight="1">
      <c r="A39" s="91" t="s">
        <v>202</v>
      </c>
      <c r="B39" s="92" t="s">
        <v>27</v>
      </c>
      <c r="C39" s="92" t="s">
        <v>27</v>
      </c>
      <c r="D39" s="93" t="s">
        <v>203</v>
      </c>
      <c r="E39" s="90">
        <f t="shared" si="3"/>
        <v>774.38</v>
      </c>
      <c r="F39" s="94">
        <f t="shared" si="8"/>
        <v>774.38</v>
      </c>
      <c r="G39" s="94">
        <v>0</v>
      </c>
      <c r="H39" s="94">
        <v>0</v>
      </c>
      <c r="I39" s="94">
        <v>0</v>
      </c>
      <c r="J39" s="94">
        <f>SUM(J40:J42)</f>
        <v>774.38</v>
      </c>
      <c r="K39" s="94">
        <v>0</v>
      </c>
      <c r="L39" s="94">
        <v>0</v>
      </c>
      <c r="M39" s="94">
        <v>0</v>
      </c>
      <c r="N39" s="94">
        <v>0</v>
      </c>
      <c r="O39" s="94">
        <v>0</v>
      </c>
      <c r="P39" s="94">
        <f t="shared" si="9"/>
        <v>0</v>
      </c>
      <c r="Q39" s="94">
        <v>0</v>
      </c>
      <c r="R39" s="94">
        <v>0</v>
      </c>
      <c r="S39" s="94">
        <v>0</v>
      </c>
      <c r="T39" s="94">
        <v>0</v>
      </c>
      <c r="U39" s="94">
        <v>0</v>
      </c>
      <c r="V39" s="94">
        <v>0</v>
      </c>
      <c r="W39" s="94">
        <v>0</v>
      </c>
      <c r="X39" s="94">
        <v>0</v>
      </c>
      <c r="Y39" s="94">
        <v>0</v>
      </c>
      <c r="Z39" s="94">
        <v>0</v>
      </c>
      <c r="AA39" s="94">
        <v>0</v>
      </c>
      <c r="AB39" s="94">
        <v>0</v>
      </c>
      <c r="AC39" s="94">
        <v>0</v>
      </c>
      <c r="AD39" s="94">
        <v>0</v>
      </c>
      <c r="AE39" s="94">
        <v>0</v>
      </c>
      <c r="AF39" s="94">
        <v>0</v>
      </c>
      <c r="AG39" s="94">
        <v>0</v>
      </c>
      <c r="AH39" s="94">
        <v>0</v>
      </c>
      <c r="AI39" s="94">
        <v>0</v>
      </c>
      <c r="AJ39" s="94">
        <v>0</v>
      </c>
      <c r="AK39" s="94">
        <v>0</v>
      </c>
      <c r="AL39" s="94">
        <v>0</v>
      </c>
      <c r="AM39" s="94">
        <v>0</v>
      </c>
      <c r="AN39" s="94">
        <v>0</v>
      </c>
      <c r="AO39" s="94">
        <v>0</v>
      </c>
      <c r="AP39" s="94">
        <v>0</v>
      </c>
      <c r="AQ39" s="94">
        <v>0</v>
      </c>
      <c r="AR39" s="94">
        <f t="shared" si="10"/>
        <v>0</v>
      </c>
      <c r="AS39" s="94">
        <v>0</v>
      </c>
      <c r="AT39" s="94">
        <v>0</v>
      </c>
      <c r="AU39" s="94">
        <v>0</v>
      </c>
      <c r="AV39" s="94">
        <v>0</v>
      </c>
      <c r="AW39" s="94">
        <v>0</v>
      </c>
      <c r="AX39" s="94">
        <v>0</v>
      </c>
      <c r="AY39" s="94">
        <v>0</v>
      </c>
      <c r="AZ39" s="94">
        <v>0</v>
      </c>
      <c r="BA39" s="94">
        <v>0</v>
      </c>
      <c r="BB39" s="94">
        <v>0</v>
      </c>
      <c r="BC39" s="94">
        <v>0</v>
      </c>
      <c r="BD39" s="94">
        <v>0</v>
      </c>
      <c r="BE39" s="94">
        <v>0</v>
      </c>
      <c r="BF39" s="94">
        <v>0</v>
      </c>
      <c r="BG39" s="94">
        <v>0</v>
      </c>
      <c r="BH39" s="94">
        <v>0</v>
      </c>
      <c r="BI39" s="94">
        <f t="shared" si="11"/>
        <v>0</v>
      </c>
      <c r="BJ39" s="94">
        <v>0</v>
      </c>
      <c r="BK39" s="94">
        <v>0</v>
      </c>
      <c r="BL39" s="94">
        <v>0</v>
      </c>
      <c r="BM39" s="94">
        <v>0</v>
      </c>
      <c r="BN39" s="94">
        <v>0</v>
      </c>
      <c r="BO39" s="94">
        <v>0</v>
      </c>
      <c r="BP39" s="94">
        <v>0</v>
      </c>
      <c r="BQ39" s="94">
        <v>0</v>
      </c>
      <c r="BR39" s="94">
        <v>0</v>
      </c>
      <c r="BS39" s="94">
        <v>0</v>
      </c>
      <c r="BT39" s="94">
        <f t="shared" si="12"/>
        <v>0</v>
      </c>
      <c r="BU39" s="94">
        <v>0</v>
      </c>
      <c r="BV39" s="94">
        <v>0</v>
      </c>
      <c r="BW39" s="94">
        <v>0</v>
      </c>
      <c r="BX39" s="94">
        <v>0</v>
      </c>
      <c r="BY39" s="94">
        <v>0</v>
      </c>
      <c r="BZ39" s="94">
        <v>0</v>
      </c>
      <c r="CA39" s="94">
        <v>0</v>
      </c>
      <c r="CB39" s="94">
        <v>0</v>
      </c>
      <c r="CC39" s="94">
        <v>0</v>
      </c>
      <c r="CD39" s="94">
        <v>0</v>
      </c>
      <c r="CE39" s="94">
        <v>0</v>
      </c>
      <c r="CF39" s="94">
        <v>0</v>
      </c>
      <c r="CG39" s="94">
        <v>0</v>
      </c>
      <c r="CH39" s="94">
        <v>0</v>
      </c>
      <c r="CI39" s="94">
        <v>0</v>
      </c>
      <c r="CJ39" s="94">
        <v>0</v>
      </c>
      <c r="CK39" s="94">
        <v>0</v>
      </c>
      <c r="CL39" s="94">
        <v>0</v>
      </c>
      <c r="CM39" s="94">
        <v>0</v>
      </c>
      <c r="CN39" s="94">
        <v>0</v>
      </c>
      <c r="CO39" s="94">
        <v>0</v>
      </c>
      <c r="CP39" s="94">
        <v>0</v>
      </c>
      <c r="CQ39" s="94">
        <v>0</v>
      </c>
      <c r="CR39" s="94">
        <v>0</v>
      </c>
      <c r="CS39" s="94">
        <v>0</v>
      </c>
      <c r="CT39" s="94">
        <v>0</v>
      </c>
      <c r="CU39" s="107">
        <v>0</v>
      </c>
    </row>
    <row r="40" spans="1:99" ht="18" customHeight="1">
      <c r="A40" s="91" t="s">
        <v>204</v>
      </c>
      <c r="B40" s="92" t="s">
        <v>27</v>
      </c>
      <c r="C40" s="92" t="s">
        <v>27</v>
      </c>
      <c r="D40" s="93" t="s">
        <v>205</v>
      </c>
      <c r="E40" s="90">
        <f t="shared" si="3"/>
        <v>3.95</v>
      </c>
      <c r="F40" s="94">
        <f t="shared" si="8"/>
        <v>3.95</v>
      </c>
      <c r="G40" s="94">
        <v>0</v>
      </c>
      <c r="H40" s="94">
        <v>0</v>
      </c>
      <c r="I40" s="94">
        <v>0</v>
      </c>
      <c r="J40" s="94">
        <v>3.95</v>
      </c>
      <c r="K40" s="94">
        <v>0</v>
      </c>
      <c r="L40" s="94">
        <v>0</v>
      </c>
      <c r="M40" s="94">
        <v>0</v>
      </c>
      <c r="N40" s="94">
        <v>0</v>
      </c>
      <c r="O40" s="94">
        <v>0</v>
      </c>
      <c r="P40" s="94">
        <f t="shared" si="9"/>
        <v>0</v>
      </c>
      <c r="Q40" s="94">
        <v>0</v>
      </c>
      <c r="R40" s="94">
        <v>0</v>
      </c>
      <c r="S40" s="94">
        <v>0</v>
      </c>
      <c r="T40" s="94">
        <v>0</v>
      </c>
      <c r="U40" s="94">
        <v>0</v>
      </c>
      <c r="V40" s="94">
        <v>0</v>
      </c>
      <c r="W40" s="94">
        <v>0</v>
      </c>
      <c r="X40" s="94">
        <v>0</v>
      </c>
      <c r="Y40" s="94">
        <v>0</v>
      </c>
      <c r="Z40" s="94">
        <v>0</v>
      </c>
      <c r="AA40" s="94">
        <v>0</v>
      </c>
      <c r="AB40" s="94">
        <v>0</v>
      </c>
      <c r="AC40" s="94">
        <v>0</v>
      </c>
      <c r="AD40" s="94">
        <v>0</v>
      </c>
      <c r="AE40" s="94">
        <v>0</v>
      </c>
      <c r="AF40" s="94">
        <v>0</v>
      </c>
      <c r="AG40" s="94">
        <v>0</v>
      </c>
      <c r="AH40" s="94">
        <v>0</v>
      </c>
      <c r="AI40" s="94">
        <v>0</v>
      </c>
      <c r="AJ40" s="94">
        <v>0</v>
      </c>
      <c r="AK40" s="94">
        <v>0</v>
      </c>
      <c r="AL40" s="94">
        <v>0</v>
      </c>
      <c r="AM40" s="94">
        <v>0</v>
      </c>
      <c r="AN40" s="94">
        <v>0</v>
      </c>
      <c r="AO40" s="94">
        <v>0</v>
      </c>
      <c r="AP40" s="94">
        <v>0</v>
      </c>
      <c r="AQ40" s="94">
        <v>0</v>
      </c>
      <c r="AR40" s="94">
        <f t="shared" si="10"/>
        <v>0</v>
      </c>
      <c r="AS40" s="94">
        <v>0</v>
      </c>
      <c r="AT40" s="94">
        <v>0</v>
      </c>
      <c r="AU40" s="94">
        <v>0</v>
      </c>
      <c r="AV40" s="94">
        <v>0</v>
      </c>
      <c r="AW40" s="94">
        <v>0</v>
      </c>
      <c r="AX40" s="94">
        <v>0</v>
      </c>
      <c r="AY40" s="94">
        <v>0</v>
      </c>
      <c r="AZ40" s="94">
        <v>0</v>
      </c>
      <c r="BA40" s="94">
        <v>0</v>
      </c>
      <c r="BB40" s="94">
        <v>0</v>
      </c>
      <c r="BC40" s="94">
        <v>0</v>
      </c>
      <c r="BD40" s="94">
        <v>0</v>
      </c>
      <c r="BE40" s="94">
        <v>0</v>
      </c>
      <c r="BF40" s="94">
        <v>0</v>
      </c>
      <c r="BG40" s="94">
        <v>0</v>
      </c>
      <c r="BH40" s="94">
        <v>0</v>
      </c>
      <c r="BI40" s="94">
        <f t="shared" si="11"/>
        <v>0</v>
      </c>
      <c r="BJ40" s="94">
        <v>0</v>
      </c>
      <c r="BK40" s="94">
        <v>0</v>
      </c>
      <c r="BL40" s="94">
        <v>0</v>
      </c>
      <c r="BM40" s="94">
        <v>0</v>
      </c>
      <c r="BN40" s="94">
        <v>0</v>
      </c>
      <c r="BO40" s="94">
        <v>0</v>
      </c>
      <c r="BP40" s="94">
        <v>0</v>
      </c>
      <c r="BQ40" s="94">
        <v>0</v>
      </c>
      <c r="BR40" s="94">
        <v>0</v>
      </c>
      <c r="BS40" s="94">
        <v>0</v>
      </c>
      <c r="BT40" s="94">
        <f t="shared" si="12"/>
        <v>0</v>
      </c>
      <c r="BU40" s="94">
        <v>0</v>
      </c>
      <c r="BV40" s="94">
        <v>0</v>
      </c>
      <c r="BW40" s="94">
        <v>0</v>
      </c>
      <c r="BX40" s="94">
        <v>0</v>
      </c>
      <c r="BY40" s="94">
        <v>0</v>
      </c>
      <c r="BZ40" s="94">
        <v>0</v>
      </c>
      <c r="CA40" s="94">
        <v>0</v>
      </c>
      <c r="CB40" s="94">
        <v>0</v>
      </c>
      <c r="CC40" s="94">
        <v>0</v>
      </c>
      <c r="CD40" s="94">
        <v>0</v>
      </c>
      <c r="CE40" s="94">
        <v>0</v>
      </c>
      <c r="CF40" s="94">
        <v>0</v>
      </c>
      <c r="CG40" s="94">
        <v>0</v>
      </c>
      <c r="CH40" s="94">
        <v>0</v>
      </c>
      <c r="CI40" s="94">
        <v>0</v>
      </c>
      <c r="CJ40" s="94">
        <v>0</v>
      </c>
      <c r="CK40" s="94">
        <v>0</v>
      </c>
      <c r="CL40" s="94">
        <v>0</v>
      </c>
      <c r="CM40" s="94">
        <v>0</v>
      </c>
      <c r="CN40" s="94">
        <v>0</v>
      </c>
      <c r="CO40" s="94">
        <v>0</v>
      </c>
      <c r="CP40" s="94">
        <v>0</v>
      </c>
      <c r="CQ40" s="94">
        <v>0</v>
      </c>
      <c r="CR40" s="94">
        <v>0</v>
      </c>
      <c r="CS40" s="94">
        <v>0</v>
      </c>
      <c r="CT40" s="94">
        <v>0</v>
      </c>
      <c r="CU40" s="107">
        <v>0</v>
      </c>
    </row>
    <row r="41" spans="1:99" ht="18" customHeight="1">
      <c r="A41" s="91" t="s">
        <v>206</v>
      </c>
      <c r="B41" s="92" t="s">
        <v>27</v>
      </c>
      <c r="C41" s="92" t="s">
        <v>27</v>
      </c>
      <c r="D41" s="93" t="s">
        <v>207</v>
      </c>
      <c r="E41" s="90">
        <f t="shared" si="3"/>
        <v>719.02</v>
      </c>
      <c r="F41" s="94">
        <f t="shared" si="8"/>
        <v>719.02</v>
      </c>
      <c r="G41" s="94">
        <v>0</v>
      </c>
      <c r="H41" s="94">
        <v>0</v>
      </c>
      <c r="I41" s="94">
        <v>0</v>
      </c>
      <c r="J41" s="94">
        <v>719.02</v>
      </c>
      <c r="K41" s="94">
        <v>0</v>
      </c>
      <c r="L41" s="94">
        <v>0</v>
      </c>
      <c r="M41" s="94">
        <v>0</v>
      </c>
      <c r="N41" s="94">
        <v>0</v>
      </c>
      <c r="O41" s="94">
        <v>0</v>
      </c>
      <c r="P41" s="94">
        <f t="shared" si="9"/>
        <v>0</v>
      </c>
      <c r="Q41" s="94">
        <v>0</v>
      </c>
      <c r="R41" s="94">
        <v>0</v>
      </c>
      <c r="S41" s="94">
        <v>0</v>
      </c>
      <c r="T41" s="94">
        <v>0</v>
      </c>
      <c r="U41" s="94">
        <v>0</v>
      </c>
      <c r="V41" s="94">
        <v>0</v>
      </c>
      <c r="W41" s="94">
        <v>0</v>
      </c>
      <c r="X41" s="94">
        <v>0</v>
      </c>
      <c r="Y41" s="94">
        <v>0</v>
      </c>
      <c r="Z41" s="94">
        <v>0</v>
      </c>
      <c r="AA41" s="94">
        <v>0</v>
      </c>
      <c r="AB41" s="94">
        <v>0</v>
      </c>
      <c r="AC41" s="94">
        <v>0</v>
      </c>
      <c r="AD41" s="94">
        <v>0</v>
      </c>
      <c r="AE41" s="94">
        <v>0</v>
      </c>
      <c r="AF41" s="94">
        <v>0</v>
      </c>
      <c r="AG41" s="94">
        <v>0</v>
      </c>
      <c r="AH41" s="94">
        <v>0</v>
      </c>
      <c r="AI41" s="94">
        <v>0</v>
      </c>
      <c r="AJ41" s="94">
        <v>0</v>
      </c>
      <c r="AK41" s="94">
        <v>0</v>
      </c>
      <c r="AL41" s="94">
        <v>0</v>
      </c>
      <c r="AM41" s="94">
        <v>0</v>
      </c>
      <c r="AN41" s="94">
        <v>0</v>
      </c>
      <c r="AO41" s="94">
        <v>0</v>
      </c>
      <c r="AP41" s="94">
        <v>0</v>
      </c>
      <c r="AQ41" s="94">
        <v>0</v>
      </c>
      <c r="AR41" s="94">
        <f t="shared" si="10"/>
        <v>0</v>
      </c>
      <c r="AS41" s="94">
        <v>0</v>
      </c>
      <c r="AT41" s="94">
        <v>0</v>
      </c>
      <c r="AU41" s="94">
        <v>0</v>
      </c>
      <c r="AV41" s="94">
        <v>0</v>
      </c>
      <c r="AW41" s="94">
        <v>0</v>
      </c>
      <c r="AX41" s="94">
        <v>0</v>
      </c>
      <c r="AY41" s="94">
        <v>0</v>
      </c>
      <c r="AZ41" s="94">
        <v>0</v>
      </c>
      <c r="BA41" s="94">
        <v>0</v>
      </c>
      <c r="BB41" s="94">
        <v>0</v>
      </c>
      <c r="BC41" s="94">
        <v>0</v>
      </c>
      <c r="BD41" s="94">
        <v>0</v>
      </c>
      <c r="BE41" s="94">
        <v>0</v>
      </c>
      <c r="BF41" s="94">
        <v>0</v>
      </c>
      <c r="BG41" s="94">
        <v>0</v>
      </c>
      <c r="BH41" s="94">
        <v>0</v>
      </c>
      <c r="BI41" s="94">
        <f t="shared" si="11"/>
        <v>0</v>
      </c>
      <c r="BJ41" s="94">
        <v>0</v>
      </c>
      <c r="BK41" s="94">
        <v>0</v>
      </c>
      <c r="BL41" s="94">
        <v>0</v>
      </c>
      <c r="BM41" s="94">
        <v>0</v>
      </c>
      <c r="BN41" s="94">
        <v>0</v>
      </c>
      <c r="BO41" s="94">
        <v>0</v>
      </c>
      <c r="BP41" s="94">
        <v>0</v>
      </c>
      <c r="BQ41" s="94">
        <v>0</v>
      </c>
      <c r="BR41" s="94">
        <v>0</v>
      </c>
      <c r="BS41" s="94">
        <v>0</v>
      </c>
      <c r="BT41" s="94">
        <f t="shared" si="12"/>
        <v>0</v>
      </c>
      <c r="BU41" s="94">
        <v>0</v>
      </c>
      <c r="BV41" s="94">
        <v>0</v>
      </c>
      <c r="BW41" s="94">
        <v>0</v>
      </c>
      <c r="BX41" s="94">
        <v>0</v>
      </c>
      <c r="BY41" s="94">
        <v>0</v>
      </c>
      <c r="BZ41" s="94">
        <v>0</v>
      </c>
      <c r="CA41" s="94">
        <v>0</v>
      </c>
      <c r="CB41" s="94">
        <v>0</v>
      </c>
      <c r="CC41" s="94">
        <v>0</v>
      </c>
      <c r="CD41" s="94">
        <v>0</v>
      </c>
      <c r="CE41" s="94">
        <v>0</v>
      </c>
      <c r="CF41" s="94">
        <v>0</v>
      </c>
      <c r="CG41" s="94">
        <v>0</v>
      </c>
      <c r="CH41" s="94">
        <v>0</v>
      </c>
      <c r="CI41" s="94">
        <v>0</v>
      </c>
      <c r="CJ41" s="94">
        <v>0</v>
      </c>
      <c r="CK41" s="94">
        <v>0</v>
      </c>
      <c r="CL41" s="94">
        <v>0</v>
      </c>
      <c r="CM41" s="94">
        <v>0</v>
      </c>
      <c r="CN41" s="94">
        <v>0</v>
      </c>
      <c r="CO41" s="94">
        <v>0</v>
      </c>
      <c r="CP41" s="94">
        <v>0</v>
      </c>
      <c r="CQ41" s="94">
        <v>0</v>
      </c>
      <c r="CR41" s="94">
        <v>0</v>
      </c>
      <c r="CS41" s="94">
        <v>0</v>
      </c>
      <c r="CT41" s="94">
        <v>0</v>
      </c>
      <c r="CU41" s="107">
        <v>0</v>
      </c>
    </row>
    <row r="42" spans="1:99" ht="18" customHeight="1">
      <c r="A42" s="91" t="s">
        <v>208</v>
      </c>
      <c r="B42" s="92" t="s">
        <v>27</v>
      </c>
      <c r="C42" s="92" t="s">
        <v>27</v>
      </c>
      <c r="D42" s="93" t="s">
        <v>209</v>
      </c>
      <c r="E42" s="90">
        <f t="shared" si="3"/>
        <v>51.41</v>
      </c>
      <c r="F42" s="94">
        <f t="shared" si="8"/>
        <v>51.41</v>
      </c>
      <c r="G42" s="94">
        <v>0</v>
      </c>
      <c r="H42" s="94">
        <v>0</v>
      </c>
      <c r="I42" s="94">
        <v>0</v>
      </c>
      <c r="J42" s="94">
        <v>51.41</v>
      </c>
      <c r="K42" s="94">
        <v>0</v>
      </c>
      <c r="L42" s="94">
        <v>0</v>
      </c>
      <c r="M42" s="94">
        <v>0</v>
      </c>
      <c r="N42" s="94">
        <v>0</v>
      </c>
      <c r="O42" s="94">
        <v>0</v>
      </c>
      <c r="P42" s="94">
        <f t="shared" si="9"/>
        <v>0</v>
      </c>
      <c r="Q42" s="94">
        <v>0</v>
      </c>
      <c r="R42" s="94">
        <v>0</v>
      </c>
      <c r="S42" s="94">
        <v>0</v>
      </c>
      <c r="T42" s="94">
        <v>0</v>
      </c>
      <c r="U42" s="94">
        <v>0</v>
      </c>
      <c r="V42" s="94">
        <v>0</v>
      </c>
      <c r="W42" s="94">
        <v>0</v>
      </c>
      <c r="X42" s="94">
        <v>0</v>
      </c>
      <c r="Y42" s="94">
        <v>0</v>
      </c>
      <c r="Z42" s="94">
        <v>0</v>
      </c>
      <c r="AA42" s="94">
        <v>0</v>
      </c>
      <c r="AB42" s="94">
        <v>0</v>
      </c>
      <c r="AC42" s="94">
        <v>0</v>
      </c>
      <c r="AD42" s="94">
        <v>0</v>
      </c>
      <c r="AE42" s="94">
        <v>0</v>
      </c>
      <c r="AF42" s="94">
        <v>0</v>
      </c>
      <c r="AG42" s="94">
        <v>0</v>
      </c>
      <c r="AH42" s="94">
        <v>0</v>
      </c>
      <c r="AI42" s="94">
        <v>0</v>
      </c>
      <c r="AJ42" s="94">
        <v>0</v>
      </c>
      <c r="AK42" s="94">
        <v>0</v>
      </c>
      <c r="AL42" s="94">
        <v>0</v>
      </c>
      <c r="AM42" s="94">
        <v>0</v>
      </c>
      <c r="AN42" s="94">
        <v>0</v>
      </c>
      <c r="AO42" s="94">
        <v>0</v>
      </c>
      <c r="AP42" s="94">
        <v>0</v>
      </c>
      <c r="AQ42" s="94">
        <v>0</v>
      </c>
      <c r="AR42" s="94">
        <f t="shared" si="10"/>
        <v>0</v>
      </c>
      <c r="AS42" s="94">
        <v>0</v>
      </c>
      <c r="AT42" s="94">
        <v>0</v>
      </c>
      <c r="AU42" s="94">
        <v>0</v>
      </c>
      <c r="AV42" s="94">
        <v>0</v>
      </c>
      <c r="AW42" s="94">
        <v>0</v>
      </c>
      <c r="AX42" s="94">
        <v>0</v>
      </c>
      <c r="AY42" s="94">
        <v>0</v>
      </c>
      <c r="AZ42" s="94">
        <v>0</v>
      </c>
      <c r="BA42" s="94">
        <v>0</v>
      </c>
      <c r="BB42" s="94">
        <v>0</v>
      </c>
      <c r="BC42" s="94">
        <v>0</v>
      </c>
      <c r="BD42" s="94">
        <v>0</v>
      </c>
      <c r="BE42" s="94">
        <v>0</v>
      </c>
      <c r="BF42" s="94">
        <v>0</v>
      </c>
      <c r="BG42" s="94">
        <v>0</v>
      </c>
      <c r="BH42" s="94">
        <v>0</v>
      </c>
      <c r="BI42" s="94">
        <f t="shared" si="11"/>
        <v>0</v>
      </c>
      <c r="BJ42" s="94">
        <v>0</v>
      </c>
      <c r="BK42" s="94">
        <v>0</v>
      </c>
      <c r="BL42" s="94">
        <v>0</v>
      </c>
      <c r="BM42" s="94">
        <v>0</v>
      </c>
      <c r="BN42" s="94">
        <v>0</v>
      </c>
      <c r="BO42" s="94">
        <v>0</v>
      </c>
      <c r="BP42" s="94">
        <v>0</v>
      </c>
      <c r="BQ42" s="94">
        <v>0</v>
      </c>
      <c r="BR42" s="94">
        <v>0</v>
      </c>
      <c r="BS42" s="94">
        <v>0</v>
      </c>
      <c r="BT42" s="94">
        <f t="shared" si="12"/>
        <v>0</v>
      </c>
      <c r="BU42" s="94">
        <v>0</v>
      </c>
      <c r="BV42" s="94">
        <v>0</v>
      </c>
      <c r="BW42" s="94">
        <v>0</v>
      </c>
      <c r="BX42" s="94">
        <v>0</v>
      </c>
      <c r="BY42" s="94">
        <v>0</v>
      </c>
      <c r="BZ42" s="94">
        <v>0</v>
      </c>
      <c r="CA42" s="94">
        <v>0</v>
      </c>
      <c r="CB42" s="94">
        <v>0</v>
      </c>
      <c r="CC42" s="94">
        <v>0</v>
      </c>
      <c r="CD42" s="94">
        <v>0</v>
      </c>
      <c r="CE42" s="94">
        <v>0</v>
      </c>
      <c r="CF42" s="94">
        <v>0</v>
      </c>
      <c r="CG42" s="94">
        <v>0</v>
      </c>
      <c r="CH42" s="94">
        <v>0</v>
      </c>
      <c r="CI42" s="94">
        <v>0</v>
      </c>
      <c r="CJ42" s="94">
        <v>0</v>
      </c>
      <c r="CK42" s="94">
        <v>0</v>
      </c>
      <c r="CL42" s="94">
        <v>0</v>
      </c>
      <c r="CM42" s="94">
        <v>0</v>
      </c>
      <c r="CN42" s="94">
        <v>0</v>
      </c>
      <c r="CO42" s="94">
        <v>0</v>
      </c>
      <c r="CP42" s="94">
        <v>0</v>
      </c>
      <c r="CQ42" s="94">
        <v>0</v>
      </c>
      <c r="CR42" s="94">
        <v>0</v>
      </c>
      <c r="CS42" s="94">
        <v>0</v>
      </c>
      <c r="CT42" s="94">
        <v>0</v>
      </c>
      <c r="CU42" s="107">
        <v>0</v>
      </c>
    </row>
    <row r="43" spans="1:99" ht="18" customHeight="1">
      <c r="A43" s="91" t="s">
        <v>216</v>
      </c>
      <c r="B43" s="92" t="s">
        <v>27</v>
      </c>
      <c r="C43" s="92" t="s">
        <v>27</v>
      </c>
      <c r="D43" s="93" t="s">
        <v>217</v>
      </c>
      <c r="E43" s="90">
        <f t="shared" si="3"/>
        <v>1237.62</v>
      </c>
      <c r="F43" s="94">
        <f t="shared" si="8"/>
        <v>0</v>
      </c>
      <c r="G43" s="94">
        <v>0</v>
      </c>
      <c r="H43" s="94">
        <v>0</v>
      </c>
      <c r="I43" s="94">
        <v>0</v>
      </c>
      <c r="J43" s="94">
        <v>0</v>
      </c>
      <c r="K43" s="94">
        <v>0</v>
      </c>
      <c r="L43" s="94">
        <v>0</v>
      </c>
      <c r="M43" s="94">
        <v>0</v>
      </c>
      <c r="N43" s="94">
        <v>0</v>
      </c>
      <c r="O43" s="94">
        <v>0</v>
      </c>
      <c r="P43" s="94">
        <f t="shared" si="9"/>
        <v>0</v>
      </c>
      <c r="Q43" s="94">
        <v>0</v>
      </c>
      <c r="R43" s="94">
        <v>0</v>
      </c>
      <c r="S43" s="94">
        <v>0</v>
      </c>
      <c r="T43" s="94">
        <v>0</v>
      </c>
      <c r="U43" s="94">
        <v>0</v>
      </c>
      <c r="V43" s="94">
        <v>0</v>
      </c>
      <c r="W43" s="94">
        <v>0</v>
      </c>
      <c r="X43" s="94">
        <v>0</v>
      </c>
      <c r="Y43" s="94">
        <v>0</v>
      </c>
      <c r="Z43" s="94">
        <v>0</v>
      </c>
      <c r="AA43" s="94">
        <v>0</v>
      </c>
      <c r="AB43" s="94">
        <v>0</v>
      </c>
      <c r="AC43" s="94">
        <v>0</v>
      </c>
      <c r="AD43" s="94">
        <v>0</v>
      </c>
      <c r="AE43" s="94">
        <v>0</v>
      </c>
      <c r="AF43" s="94">
        <v>0</v>
      </c>
      <c r="AG43" s="94">
        <v>0</v>
      </c>
      <c r="AH43" s="94">
        <v>0</v>
      </c>
      <c r="AI43" s="94">
        <v>0</v>
      </c>
      <c r="AJ43" s="94">
        <v>0</v>
      </c>
      <c r="AK43" s="94">
        <v>0</v>
      </c>
      <c r="AL43" s="94">
        <v>0</v>
      </c>
      <c r="AM43" s="94">
        <v>0</v>
      </c>
      <c r="AN43" s="94">
        <v>0</v>
      </c>
      <c r="AO43" s="94">
        <v>0</v>
      </c>
      <c r="AP43" s="94">
        <v>0</v>
      </c>
      <c r="AQ43" s="94">
        <v>0</v>
      </c>
      <c r="AR43" s="94">
        <f t="shared" si="10"/>
        <v>1237.62</v>
      </c>
      <c r="AS43" s="94">
        <v>0</v>
      </c>
      <c r="AT43" s="94">
        <v>0</v>
      </c>
      <c r="AU43" s="94">
        <v>0</v>
      </c>
      <c r="AV43" s="94">
        <v>0</v>
      </c>
      <c r="AW43" s="94">
        <v>0</v>
      </c>
      <c r="AX43" s="94">
        <v>0</v>
      </c>
      <c r="AY43" s="94">
        <v>0</v>
      </c>
      <c r="AZ43" s="94">
        <v>0</v>
      </c>
      <c r="BA43" s="94">
        <v>0</v>
      </c>
      <c r="BB43" s="94">
        <v>0</v>
      </c>
      <c r="BC43" s="94">
        <v>1237.62</v>
      </c>
      <c r="BD43" s="94">
        <v>0</v>
      </c>
      <c r="BE43" s="94">
        <v>0</v>
      </c>
      <c r="BF43" s="94">
        <v>0</v>
      </c>
      <c r="BG43" s="94">
        <v>0</v>
      </c>
      <c r="BH43" s="94">
        <v>0</v>
      </c>
      <c r="BI43" s="94">
        <f t="shared" si="11"/>
        <v>0</v>
      </c>
      <c r="BJ43" s="94">
        <v>0</v>
      </c>
      <c r="BK43" s="94">
        <v>0</v>
      </c>
      <c r="BL43" s="94">
        <v>0</v>
      </c>
      <c r="BM43" s="94">
        <v>0</v>
      </c>
      <c r="BN43" s="94">
        <v>0</v>
      </c>
      <c r="BO43" s="94">
        <v>0</v>
      </c>
      <c r="BP43" s="94">
        <v>0</v>
      </c>
      <c r="BQ43" s="94">
        <v>0</v>
      </c>
      <c r="BR43" s="94">
        <v>0</v>
      </c>
      <c r="BS43" s="94">
        <v>0</v>
      </c>
      <c r="BT43" s="94">
        <f t="shared" si="12"/>
        <v>0</v>
      </c>
      <c r="BU43" s="94">
        <v>0</v>
      </c>
      <c r="BV43" s="94">
        <v>0</v>
      </c>
      <c r="BW43" s="94">
        <v>0</v>
      </c>
      <c r="BX43" s="94">
        <v>0</v>
      </c>
      <c r="BY43" s="94">
        <v>0</v>
      </c>
      <c r="BZ43" s="94">
        <v>0</v>
      </c>
      <c r="CA43" s="94">
        <v>0</v>
      </c>
      <c r="CB43" s="94">
        <v>0</v>
      </c>
      <c r="CC43" s="94">
        <v>0</v>
      </c>
      <c r="CD43" s="94">
        <v>0</v>
      </c>
      <c r="CE43" s="94">
        <v>0</v>
      </c>
      <c r="CF43" s="94">
        <v>0</v>
      </c>
      <c r="CG43" s="94">
        <v>0</v>
      </c>
      <c r="CH43" s="94">
        <v>0</v>
      </c>
      <c r="CI43" s="94">
        <v>0</v>
      </c>
      <c r="CJ43" s="94">
        <v>0</v>
      </c>
      <c r="CK43" s="94">
        <v>0</v>
      </c>
      <c r="CL43" s="94">
        <v>0</v>
      </c>
      <c r="CM43" s="94">
        <v>0</v>
      </c>
      <c r="CN43" s="94">
        <v>0</v>
      </c>
      <c r="CO43" s="94">
        <v>0</v>
      </c>
      <c r="CP43" s="94">
        <v>0</v>
      </c>
      <c r="CQ43" s="94">
        <v>0</v>
      </c>
      <c r="CR43" s="94">
        <v>0</v>
      </c>
      <c r="CS43" s="94">
        <v>0</v>
      </c>
      <c r="CT43" s="94">
        <v>0</v>
      </c>
      <c r="CU43" s="107">
        <v>0</v>
      </c>
    </row>
    <row r="44" spans="1:99" ht="18" customHeight="1">
      <c r="A44" s="91" t="s">
        <v>218</v>
      </c>
      <c r="B44" s="92" t="s">
        <v>27</v>
      </c>
      <c r="C44" s="92" t="s">
        <v>27</v>
      </c>
      <c r="D44" s="93" t="s">
        <v>219</v>
      </c>
      <c r="E44" s="90">
        <f t="shared" si="3"/>
        <v>1237.62</v>
      </c>
      <c r="F44" s="94">
        <f t="shared" si="8"/>
        <v>0</v>
      </c>
      <c r="G44" s="94">
        <v>0</v>
      </c>
      <c r="H44" s="94">
        <v>0</v>
      </c>
      <c r="I44" s="94">
        <v>0</v>
      </c>
      <c r="J44" s="94">
        <v>0</v>
      </c>
      <c r="K44" s="94">
        <v>0</v>
      </c>
      <c r="L44" s="94">
        <v>0</v>
      </c>
      <c r="M44" s="94">
        <v>0</v>
      </c>
      <c r="N44" s="94">
        <v>0</v>
      </c>
      <c r="O44" s="94">
        <v>0</v>
      </c>
      <c r="P44" s="94">
        <f t="shared" si="9"/>
        <v>0</v>
      </c>
      <c r="Q44" s="94">
        <v>0</v>
      </c>
      <c r="R44" s="94">
        <v>0</v>
      </c>
      <c r="S44" s="94">
        <v>0</v>
      </c>
      <c r="T44" s="94">
        <v>0</v>
      </c>
      <c r="U44" s="94">
        <v>0</v>
      </c>
      <c r="V44" s="94">
        <v>0</v>
      </c>
      <c r="W44" s="94">
        <v>0</v>
      </c>
      <c r="X44" s="94">
        <v>0</v>
      </c>
      <c r="Y44" s="94">
        <v>0</v>
      </c>
      <c r="Z44" s="94">
        <v>0</v>
      </c>
      <c r="AA44" s="94">
        <v>0</v>
      </c>
      <c r="AB44" s="94">
        <v>0</v>
      </c>
      <c r="AC44" s="94">
        <v>0</v>
      </c>
      <c r="AD44" s="94">
        <v>0</v>
      </c>
      <c r="AE44" s="94">
        <v>0</v>
      </c>
      <c r="AF44" s="94">
        <v>0</v>
      </c>
      <c r="AG44" s="94">
        <v>0</v>
      </c>
      <c r="AH44" s="94">
        <v>0</v>
      </c>
      <c r="AI44" s="94">
        <v>0</v>
      </c>
      <c r="AJ44" s="94">
        <v>0</v>
      </c>
      <c r="AK44" s="94">
        <v>0</v>
      </c>
      <c r="AL44" s="94">
        <v>0</v>
      </c>
      <c r="AM44" s="94">
        <v>0</v>
      </c>
      <c r="AN44" s="94">
        <v>0</v>
      </c>
      <c r="AO44" s="94">
        <v>0</v>
      </c>
      <c r="AP44" s="94">
        <v>0</v>
      </c>
      <c r="AQ44" s="94">
        <v>0</v>
      </c>
      <c r="AR44" s="94">
        <v>1237.62</v>
      </c>
      <c r="AS44" s="94">
        <v>0</v>
      </c>
      <c r="AT44" s="94">
        <v>0</v>
      </c>
      <c r="AU44" s="94">
        <v>0</v>
      </c>
      <c r="AV44" s="94">
        <v>0</v>
      </c>
      <c r="AW44" s="94">
        <v>0</v>
      </c>
      <c r="AX44" s="94">
        <v>0</v>
      </c>
      <c r="AY44" s="94">
        <v>0</v>
      </c>
      <c r="AZ44" s="94">
        <v>0</v>
      </c>
      <c r="BA44" s="94">
        <v>0</v>
      </c>
      <c r="BB44" s="94">
        <v>0</v>
      </c>
      <c r="BC44" s="94">
        <v>1237.62</v>
      </c>
      <c r="BD44" s="94">
        <v>0</v>
      </c>
      <c r="BE44" s="94">
        <v>0</v>
      </c>
      <c r="BF44" s="94">
        <v>0</v>
      </c>
      <c r="BG44" s="94">
        <v>0</v>
      </c>
      <c r="BH44" s="94">
        <v>0</v>
      </c>
      <c r="BI44" s="94">
        <f t="shared" si="11"/>
        <v>0</v>
      </c>
      <c r="BJ44" s="94">
        <v>0</v>
      </c>
      <c r="BK44" s="94">
        <v>0</v>
      </c>
      <c r="BL44" s="94">
        <v>0</v>
      </c>
      <c r="BM44" s="94">
        <v>0</v>
      </c>
      <c r="BN44" s="94">
        <v>0</v>
      </c>
      <c r="BO44" s="94">
        <v>0</v>
      </c>
      <c r="BP44" s="94">
        <v>0</v>
      </c>
      <c r="BQ44" s="94">
        <v>0</v>
      </c>
      <c r="BR44" s="94">
        <v>0</v>
      </c>
      <c r="BS44" s="94">
        <v>0</v>
      </c>
      <c r="BT44" s="94">
        <f t="shared" si="12"/>
        <v>0</v>
      </c>
      <c r="BU44" s="94">
        <v>0</v>
      </c>
      <c r="BV44" s="94">
        <v>0</v>
      </c>
      <c r="BW44" s="94">
        <v>0</v>
      </c>
      <c r="BX44" s="94">
        <v>0</v>
      </c>
      <c r="BY44" s="94">
        <v>0</v>
      </c>
      <c r="BZ44" s="94">
        <v>0</v>
      </c>
      <c r="CA44" s="94">
        <v>0</v>
      </c>
      <c r="CB44" s="94">
        <v>0</v>
      </c>
      <c r="CC44" s="94">
        <v>0</v>
      </c>
      <c r="CD44" s="94">
        <v>0</v>
      </c>
      <c r="CE44" s="94">
        <v>0</v>
      </c>
      <c r="CF44" s="94">
        <v>0</v>
      </c>
      <c r="CG44" s="94">
        <v>0</v>
      </c>
      <c r="CH44" s="94">
        <v>0</v>
      </c>
      <c r="CI44" s="94">
        <v>0</v>
      </c>
      <c r="CJ44" s="94">
        <v>0</v>
      </c>
      <c r="CK44" s="94">
        <v>0</v>
      </c>
      <c r="CL44" s="94">
        <v>0</v>
      </c>
      <c r="CM44" s="94">
        <v>0</v>
      </c>
      <c r="CN44" s="94">
        <v>0</v>
      </c>
      <c r="CO44" s="94">
        <v>0</v>
      </c>
      <c r="CP44" s="94">
        <v>0</v>
      </c>
      <c r="CQ44" s="94">
        <v>0</v>
      </c>
      <c r="CR44" s="94">
        <v>0</v>
      </c>
      <c r="CS44" s="94">
        <v>0</v>
      </c>
      <c r="CT44" s="94">
        <v>0</v>
      </c>
      <c r="CU44" s="107">
        <v>0</v>
      </c>
    </row>
    <row r="45" spans="1:99" ht="18" customHeight="1">
      <c r="A45" s="95" t="s">
        <v>220</v>
      </c>
      <c r="B45" s="96" t="s">
        <v>27</v>
      </c>
      <c r="C45" s="96" t="s">
        <v>27</v>
      </c>
      <c r="D45" s="97" t="s">
        <v>221</v>
      </c>
      <c r="E45" s="98">
        <f>F45+AR45+BI45+BI45+BT45+CJ45</f>
        <v>1237.62</v>
      </c>
      <c r="F45" s="98">
        <f t="shared" si="8"/>
        <v>0</v>
      </c>
      <c r="G45" s="99">
        <v>0</v>
      </c>
      <c r="H45" s="99">
        <v>0</v>
      </c>
      <c r="I45" s="99">
        <v>0</v>
      </c>
      <c r="J45" s="99">
        <v>0</v>
      </c>
      <c r="K45" s="99">
        <v>0</v>
      </c>
      <c r="L45" s="99">
        <v>0</v>
      </c>
      <c r="M45" s="99">
        <v>0</v>
      </c>
      <c r="N45" s="99">
        <v>0</v>
      </c>
      <c r="O45" s="99">
        <v>0</v>
      </c>
      <c r="P45" s="99">
        <v>0</v>
      </c>
      <c r="Q45" s="99">
        <v>0</v>
      </c>
      <c r="R45" s="99">
        <v>0</v>
      </c>
      <c r="S45" s="99">
        <v>0</v>
      </c>
      <c r="T45" s="99">
        <v>0</v>
      </c>
      <c r="U45" s="99">
        <v>0</v>
      </c>
      <c r="V45" s="99">
        <v>0</v>
      </c>
      <c r="W45" s="99">
        <v>0</v>
      </c>
      <c r="X45" s="99">
        <v>0</v>
      </c>
      <c r="Y45" s="99">
        <v>0</v>
      </c>
      <c r="Z45" s="99">
        <v>0</v>
      </c>
      <c r="AA45" s="99">
        <v>0</v>
      </c>
      <c r="AB45" s="99">
        <v>0</v>
      </c>
      <c r="AC45" s="99">
        <v>0</v>
      </c>
      <c r="AD45" s="99">
        <v>0</v>
      </c>
      <c r="AE45" s="99">
        <v>0</v>
      </c>
      <c r="AF45" s="99">
        <v>0</v>
      </c>
      <c r="AG45" s="99">
        <v>0</v>
      </c>
      <c r="AH45" s="99">
        <v>0</v>
      </c>
      <c r="AI45" s="99">
        <v>0</v>
      </c>
      <c r="AJ45" s="99">
        <v>0</v>
      </c>
      <c r="AK45" s="99">
        <v>0</v>
      </c>
      <c r="AL45" s="99">
        <v>0</v>
      </c>
      <c r="AM45" s="99">
        <v>0</v>
      </c>
      <c r="AN45" s="99">
        <v>0</v>
      </c>
      <c r="AO45" s="99">
        <v>0</v>
      </c>
      <c r="AP45" s="99">
        <v>0</v>
      </c>
      <c r="AQ45" s="99">
        <v>0</v>
      </c>
      <c r="AR45" s="99">
        <v>1237.62</v>
      </c>
      <c r="AS45" s="99">
        <v>0</v>
      </c>
      <c r="AT45" s="99">
        <v>0</v>
      </c>
      <c r="AU45" s="99">
        <v>0</v>
      </c>
      <c r="AV45" s="99">
        <v>0</v>
      </c>
      <c r="AW45" s="99">
        <v>0</v>
      </c>
      <c r="AX45" s="99">
        <v>0</v>
      </c>
      <c r="AY45" s="99">
        <v>0</v>
      </c>
      <c r="AZ45" s="99">
        <v>0</v>
      </c>
      <c r="BA45" s="99">
        <v>0</v>
      </c>
      <c r="BB45" s="99">
        <v>0</v>
      </c>
      <c r="BC45" s="99">
        <v>1237.62</v>
      </c>
      <c r="BD45" s="99">
        <v>0</v>
      </c>
      <c r="BE45" s="99">
        <v>0</v>
      </c>
      <c r="BF45" s="99">
        <v>0</v>
      </c>
      <c r="BG45" s="99">
        <v>0</v>
      </c>
      <c r="BH45" s="99">
        <v>0</v>
      </c>
      <c r="BI45" s="99">
        <v>0</v>
      </c>
      <c r="BJ45" s="99">
        <v>0</v>
      </c>
      <c r="BK45" s="99">
        <v>0</v>
      </c>
      <c r="BL45" s="99">
        <v>0</v>
      </c>
      <c r="BM45" s="99">
        <v>0</v>
      </c>
      <c r="BN45" s="99">
        <v>0</v>
      </c>
      <c r="BO45" s="99">
        <v>0</v>
      </c>
      <c r="BP45" s="99">
        <v>0</v>
      </c>
      <c r="BQ45" s="99">
        <v>0</v>
      </c>
      <c r="BR45" s="99">
        <v>0</v>
      </c>
      <c r="BS45" s="99">
        <v>0</v>
      </c>
      <c r="BT45" s="99">
        <v>0</v>
      </c>
      <c r="BU45" s="99">
        <v>0</v>
      </c>
      <c r="BV45" s="99">
        <v>0</v>
      </c>
      <c r="BW45" s="99">
        <v>0</v>
      </c>
      <c r="BX45" s="99">
        <v>0</v>
      </c>
      <c r="BY45" s="99">
        <v>0</v>
      </c>
      <c r="BZ45" s="99">
        <v>0</v>
      </c>
      <c r="CA45" s="99">
        <v>0</v>
      </c>
      <c r="CB45" s="99">
        <v>0</v>
      </c>
      <c r="CC45" s="99">
        <v>0</v>
      </c>
      <c r="CD45" s="99">
        <v>0</v>
      </c>
      <c r="CE45" s="99">
        <v>0</v>
      </c>
      <c r="CF45" s="99">
        <v>0</v>
      </c>
      <c r="CG45" s="99">
        <v>0</v>
      </c>
      <c r="CH45" s="99">
        <v>0</v>
      </c>
      <c r="CI45" s="99">
        <v>0</v>
      </c>
      <c r="CJ45" s="99">
        <v>0</v>
      </c>
      <c r="CK45" s="99">
        <v>0</v>
      </c>
      <c r="CL45" s="99">
        <v>0</v>
      </c>
      <c r="CM45" s="99">
        <v>0</v>
      </c>
      <c r="CN45" s="99">
        <v>0</v>
      </c>
      <c r="CO45" s="99">
        <v>0</v>
      </c>
      <c r="CP45" s="99">
        <v>0</v>
      </c>
      <c r="CQ45" s="99">
        <v>0</v>
      </c>
      <c r="CR45" s="99">
        <v>0</v>
      </c>
      <c r="CS45" s="99">
        <v>0</v>
      </c>
      <c r="CT45" s="99">
        <v>0</v>
      </c>
      <c r="CU45" s="108">
        <v>0</v>
      </c>
    </row>
    <row r="46" spans="1:99" ht="15" customHeight="1">
      <c r="A46" s="100" t="s">
        <v>473</v>
      </c>
      <c r="B46" s="100" t="s">
        <v>27</v>
      </c>
      <c r="C46" s="100" t="s">
        <v>27</v>
      </c>
      <c r="D46" s="100" t="s">
        <v>27</v>
      </c>
      <c r="E46" s="100" t="s">
        <v>27</v>
      </c>
      <c r="F46" s="100" t="s">
        <v>27</v>
      </c>
      <c r="G46" s="100" t="s">
        <v>27</v>
      </c>
      <c r="H46" s="100" t="s">
        <v>27</v>
      </c>
      <c r="I46" s="100" t="s">
        <v>27</v>
      </c>
      <c r="J46" s="100" t="s">
        <v>27</v>
      </c>
      <c r="K46" s="100" t="s">
        <v>27</v>
      </c>
      <c r="L46" s="100" t="s">
        <v>27</v>
      </c>
      <c r="M46" s="100" t="s">
        <v>27</v>
      </c>
      <c r="N46" s="100" t="s">
        <v>27</v>
      </c>
      <c r="O46" s="100" t="s">
        <v>27</v>
      </c>
      <c r="P46" s="100" t="s">
        <v>27</v>
      </c>
      <c r="Q46" s="100" t="s">
        <v>27</v>
      </c>
      <c r="R46" s="100" t="s">
        <v>27</v>
      </c>
      <c r="S46" s="100" t="s">
        <v>27</v>
      </c>
      <c r="T46" s="100" t="s">
        <v>27</v>
      </c>
      <c r="U46" s="100" t="s">
        <v>27</v>
      </c>
      <c r="V46" s="100" t="s">
        <v>27</v>
      </c>
      <c r="W46" s="100" t="s">
        <v>27</v>
      </c>
      <c r="X46" s="100" t="s">
        <v>27</v>
      </c>
      <c r="Y46" s="100" t="s">
        <v>27</v>
      </c>
      <c r="Z46" s="100" t="s">
        <v>27</v>
      </c>
      <c r="AA46" s="100" t="s">
        <v>27</v>
      </c>
      <c r="AB46" s="100" t="s">
        <v>27</v>
      </c>
      <c r="AC46" s="100" t="s">
        <v>27</v>
      </c>
      <c r="AD46" s="100" t="s">
        <v>27</v>
      </c>
      <c r="AE46" s="100" t="s">
        <v>27</v>
      </c>
      <c r="AF46" s="100" t="s">
        <v>27</v>
      </c>
      <c r="AG46" s="100" t="s">
        <v>27</v>
      </c>
      <c r="AH46" s="100" t="s">
        <v>27</v>
      </c>
      <c r="AI46" s="100" t="s">
        <v>27</v>
      </c>
      <c r="AJ46" s="100" t="s">
        <v>27</v>
      </c>
      <c r="AK46" s="100" t="s">
        <v>27</v>
      </c>
      <c r="AL46" s="100" t="s">
        <v>27</v>
      </c>
      <c r="AM46" s="100" t="s">
        <v>27</v>
      </c>
      <c r="AN46" s="100" t="s">
        <v>27</v>
      </c>
      <c r="AO46" s="100" t="s">
        <v>27</v>
      </c>
      <c r="AP46" s="100" t="s">
        <v>27</v>
      </c>
      <c r="AQ46" s="100" t="s">
        <v>27</v>
      </c>
      <c r="AR46" s="100" t="s">
        <v>27</v>
      </c>
      <c r="AS46" s="100" t="s">
        <v>27</v>
      </c>
      <c r="AT46" s="100" t="s">
        <v>27</v>
      </c>
      <c r="AU46" s="100" t="s">
        <v>27</v>
      </c>
      <c r="AV46" s="100" t="s">
        <v>27</v>
      </c>
      <c r="AW46" s="100" t="s">
        <v>27</v>
      </c>
      <c r="AX46" s="100" t="s">
        <v>27</v>
      </c>
      <c r="AY46" s="100" t="s">
        <v>27</v>
      </c>
      <c r="AZ46" s="100" t="s">
        <v>27</v>
      </c>
      <c r="BA46" s="100" t="s">
        <v>27</v>
      </c>
      <c r="BB46" s="100" t="s">
        <v>27</v>
      </c>
      <c r="BC46" s="100" t="s">
        <v>27</v>
      </c>
      <c r="BD46" s="100" t="s">
        <v>27</v>
      </c>
      <c r="BE46" s="100" t="s">
        <v>27</v>
      </c>
      <c r="BF46" s="100" t="s">
        <v>27</v>
      </c>
      <c r="BG46" s="100" t="s">
        <v>27</v>
      </c>
      <c r="BH46" s="100" t="s">
        <v>27</v>
      </c>
      <c r="BI46" s="100" t="s">
        <v>27</v>
      </c>
      <c r="BJ46" s="100" t="s">
        <v>27</v>
      </c>
      <c r="BK46" s="100" t="s">
        <v>27</v>
      </c>
      <c r="BL46" s="100" t="s">
        <v>27</v>
      </c>
      <c r="BM46" s="100" t="s">
        <v>27</v>
      </c>
      <c r="BN46" s="100" t="s">
        <v>27</v>
      </c>
      <c r="BO46" s="100" t="s">
        <v>27</v>
      </c>
      <c r="BP46" s="100" t="s">
        <v>27</v>
      </c>
      <c r="BQ46" s="100" t="s">
        <v>27</v>
      </c>
      <c r="BR46" s="100" t="s">
        <v>27</v>
      </c>
      <c r="BS46" s="100" t="s">
        <v>27</v>
      </c>
      <c r="BT46" s="100" t="s">
        <v>27</v>
      </c>
      <c r="BU46" s="100" t="s">
        <v>27</v>
      </c>
      <c r="BV46" s="100" t="s">
        <v>27</v>
      </c>
      <c r="BW46" s="100" t="s">
        <v>27</v>
      </c>
      <c r="BX46" s="100" t="s">
        <v>27</v>
      </c>
      <c r="BY46" s="100" t="s">
        <v>27</v>
      </c>
      <c r="BZ46" s="100" t="s">
        <v>27</v>
      </c>
      <c r="CA46" s="100" t="s">
        <v>27</v>
      </c>
      <c r="CB46" s="100" t="s">
        <v>27</v>
      </c>
      <c r="CC46" s="100" t="s">
        <v>27</v>
      </c>
      <c r="CD46" s="100" t="s">
        <v>27</v>
      </c>
      <c r="CE46" s="100" t="s">
        <v>27</v>
      </c>
      <c r="CF46" s="100" t="s">
        <v>27</v>
      </c>
      <c r="CG46" s="100" t="s">
        <v>27</v>
      </c>
      <c r="CH46" s="100" t="s">
        <v>27</v>
      </c>
      <c r="CI46" s="100" t="s">
        <v>27</v>
      </c>
      <c r="CJ46" s="100" t="s">
        <v>27</v>
      </c>
      <c r="CK46" s="100" t="s">
        <v>27</v>
      </c>
      <c r="CL46" s="100" t="s">
        <v>27</v>
      </c>
      <c r="CM46" s="100" t="s">
        <v>27</v>
      </c>
      <c r="CN46" s="100" t="s">
        <v>27</v>
      </c>
      <c r="CO46" s="100" t="s">
        <v>27</v>
      </c>
      <c r="CP46" s="100" t="s">
        <v>27</v>
      </c>
      <c r="CQ46" s="100" t="s">
        <v>27</v>
      </c>
      <c r="CR46" s="100" t="s">
        <v>27</v>
      </c>
      <c r="CS46" s="100" t="s">
        <v>27</v>
      </c>
      <c r="CT46" s="100" t="s">
        <v>27</v>
      </c>
      <c r="CU46" s="100" t="s">
        <v>27</v>
      </c>
    </row>
    <row r="48" ht="14.25">
      <c r="AX48" s="102" t="s">
        <v>552</v>
      </c>
    </row>
  </sheetData>
  <sheetProtection/>
  <mergeCells count="147">
    <mergeCell ref="A1:CU1"/>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U4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horizontalCentered="1"/>
  <pageMargins left="0.16" right="0.16" top="0.21" bottom="0.21" header="0.3" footer="0.3"/>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2018-10-25T08:34:32Z</dcterms:created>
  <dcterms:modified xsi:type="dcterms:W3CDTF">2018-11-01T07:19:52Z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