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14" firstSheet="25" activeTab="34"/>
  </bookViews>
  <sheets>
    <sheet name="01-本地区一般收入" sheetId="1" r:id="rId1"/>
    <sheet name="02-本地区一般支出" sheetId="2" r:id="rId2"/>
    <sheet name="03-本地区一般平衡" sheetId="3" r:id="rId3"/>
    <sheet name="04-本级一般收入" sheetId="4" r:id="rId4"/>
    <sheet name="05-本级一般支出" sheetId="5" r:id="rId5"/>
    <sheet name="06-本级一般平衡" sheetId="6" r:id="rId6"/>
    <sheet name="07-省对市县补助" sheetId="7" r:id="rId7"/>
    <sheet name="08-对下补助分项目" sheetId="8" r:id="rId8"/>
    <sheet name="09-对下补助分地区" sheetId="9" r:id="rId9"/>
    <sheet name="10-本级基本支出" sheetId="10" r:id="rId10"/>
    <sheet name="10-1-本级项目支出 " sheetId="11" r:id="rId11"/>
    <sheet name="11-预算内基本建设" sheetId="12" r:id="rId12"/>
    <sheet name="12-一般债务余额" sheetId="13" r:id="rId13"/>
    <sheet name="13-一般债务分地区" sheetId="14" r:id="rId14"/>
    <sheet name="14-本地区基金收入" sheetId="15" r:id="rId15"/>
    <sheet name="15-本地区基金支出" sheetId="16" r:id="rId16"/>
    <sheet name="16-本地区基金平衡" sheetId="17" r:id="rId17"/>
    <sheet name="17-本级基金收入" sheetId="18" r:id="rId18"/>
    <sheet name="18-本级基金支出" sheetId="19" r:id="rId19"/>
    <sheet name="19-本级基金平衡" sheetId="20" r:id="rId20"/>
    <sheet name="20-省对市县基金补助" sheetId="21" r:id="rId21"/>
    <sheet name="21-对下基金补助" sheetId="22" r:id="rId22"/>
    <sheet name="22-专项债务余额" sheetId="23" r:id="rId23"/>
    <sheet name="23-专项债务分地区" sheetId="24" r:id="rId24"/>
    <sheet name="24-本地区国资收入" sheetId="25" r:id="rId25"/>
    <sheet name="25-本地区国资支出" sheetId="26" r:id="rId26"/>
    <sheet name="26-本级国资收入" sheetId="27" r:id="rId27"/>
    <sheet name="27-本级国资支出" sheetId="28" r:id="rId28"/>
    <sheet name="28-国资对下补助" sheetId="29" r:id="rId29"/>
    <sheet name="29-本地区社保收入" sheetId="30" r:id="rId30"/>
    <sheet name="30-本地区社保支出" sheetId="31" r:id="rId31"/>
    <sheet name="31-本级社保收入" sheetId="32" r:id="rId32"/>
    <sheet name="32-本级社保支出" sheetId="33" r:id="rId33"/>
    <sheet name="33-债务汇总" sheetId="34" r:id="rId34"/>
    <sheet name="34-分地区限额汇总" sheetId="35" r:id="rId35"/>
    <sheet name="Sheet1" sheetId="36" r:id="rId36"/>
  </sheets>
  <externalReferences>
    <externalReference r:id="rId39"/>
    <externalReference r:id="rId40"/>
    <externalReference r:id="rId41"/>
  </externalReferences>
  <definedNames>
    <definedName name="_______________A01" localSheetId="10">#REF!</definedName>
    <definedName name="_______________A01">#REF!</definedName>
    <definedName name="_______________A08">'[1]A01-1'!$A$5:$C$36</definedName>
    <definedName name="___1A01_" localSheetId="10">#REF!</definedName>
    <definedName name="___1A01_">#REF!</definedName>
    <definedName name="___2A08_">'[1]A01-1'!$A$5:$C$36</definedName>
    <definedName name="__1A01_" localSheetId="10">#REF!</definedName>
    <definedName name="__1A01_" localSheetId="30">#REF!</definedName>
    <definedName name="__1A01_" localSheetId="31">#REF!</definedName>
    <definedName name="__1A01_" localSheetId="32">#REF!</definedName>
    <definedName name="__1A01_">#REF!</definedName>
    <definedName name="__2A08_">'[1]A01-1'!$A$5:$C$36</definedName>
    <definedName name="__A01" localSheetId="10">#REF!</definedName>
    <definedName name="__A01">#REF!</definedName>
    <definedName name="__A08">'[1]A01-1'!$A$5:$C$36</definedName>
    <definedName name="_1A01_" localSheetId="10">#REF!</definedName>
    <definedName name="_1A01_">#REF!</definedName>
    <definedName name="_2A01_" localSheetId="10">#REF!</definedName>
    <definedName name="_2A01_">#REF!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 localSheetId="32">'[2]A01-1'!$A$5:$C$36</definedName>
    <definedName name="_2A08_">'[3]A01-1'!$A$5:$C$36</definedName>
    <definedName name="_4A08_">'[1]A01-1'!$A$5:$C$36</definedName>
    <definedName name="_A01" localSheetId="10">#REF!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'02-本地区一般支出'!$A$1:$D$30</definedName>
    <definedName name="_xlnm.Print_Area" localSheetId="3">'04-本级一般收入'!$A$1:$B$33</definedName>
    <definedName name="_xlnm.Print_Area">#N/A</definedName>
    <definedName name="_xlnm.Print_Titles" localSheetId="0">'01-本地区一般收入'!$1:$4</definedName>
    <definedName name="_xlnm.Print_Titles" localSheetId="1">'02-本地区一般支出'!$1:$5</definedName>
    <definedName name="_xlnm.Print_Titles" localSheetId="4">'05-本级一般支出'!$1:$5</definedName>
    <definedName name="_xlnm.Print_Titles" localSheetId="29">'29-本地区社保收入'!$1:$4</definedName>
    <definedName name="_xlnm.Print_Titles">#N/A</definedName>
    <definedName name="s">#N/A</definedName>
    <definedName name="地区名称" localSheetId="5">#REF!</definedName>
    <definedName name="地区名称" localSheetId="10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 localSheetId="32">#REF!</definedName>
    <definedName name="地区名称">#REF!</definedName>
    <definedName name="支出" localSheetId="10">#REF!</definedName>
    <definedName name="支出" localSheetId="29">#REF!</definedName>
    <definedName name="支出" localSheetId="30">#REF!</definedName>
    <definedName name="支出" localSheetId="31">#REF!</definedName>
    <definedName name="支出" localSheetId="32">#REF!</definedName>
    <definedName name="支出">#REF!</definedName>
    <definedName name="_xlnm._FilterDatabase" localSheetId="4" hidden="1">'05-本级一般支出'!$A$5:$D$385</definedName>
  </definedNames>
  <calcPr fullCalcOnLoad="1"/>
</workbook>
</file>

<file path=xl/sharedStrings.xml><?xml version="1.0" encoding="utf-8"?>
<sst xmlns="http://schemas.openxmlformats.org/spreadsheetml/2006/main" count="1715" uniqueCount="1231">
  <si>
    <t>样表1</t>
  </si>
  <si>
    <t>2018年德阳市罗江区地方一般公共预算收入预算表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</si>
  <si>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</si>
  <si>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</si>
  <si>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</si>
  <si>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</si>
  <si>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</si>
  <si>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</si>
  <si>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</si>
  <si>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</si>
  <si>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</si>
  <si>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</si>
  <si>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</si>
  <si>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</si>
  <si>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</si>
  <si>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</si>
  <si>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</si>
  <si>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</si>
  <si>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</si>
  <si>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</si>
  <si>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</si>
  <si>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</si>
  <si>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</si>
  <si>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</si>
  <si>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</si>
  <si>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</si>
  <si>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</si>
  <si>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</si>
  <si>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</si>
  <si>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</si>
  <si>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</si>
  <si>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样表2</t>
  </si>
  <si>
    <t>2018年德阳市罗江区一般公共预算支出预算表</t>
  </si>
  <si>
    <t>小计</t>
  </si>
  <si>
    <t>全县自有财力</t>
  </si>
  <si>
    <t>上级提前通知
转移支付</t>
  </si>
  <si>
    <t>上年结转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</si>
  <si>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</si>
  <si>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</si>
  <si>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</si>
  <si>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</si>
  <si>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</si>
  <si>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</si>
  <si>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</si>
  <si>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</si>
  <si>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</si>
  <si>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</si>
  <si>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</si>
  <si>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</si>
  <si>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</si>
  <si>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</si>
  <si>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</si>
  <si>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</si>
  <si>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</si>
  <si>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</si>
  <si>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</si>
  <si>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</si>
  <si>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</si>
  <si>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</si>
  <si>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</si>
  <si>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</si>
  <si>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</si>
  <si>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样表3</t>
  </si>
  <si>
    <t>2018年德阳市罗江区一般公共预算收支预算平衡表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</si>
  <si>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</si>
  <si>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</si>
  <si>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</si>
  <si>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</si>
  <si>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</si>
  <si>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</si>
  <si>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</si>
  <si>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</si>
  <si>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</si>
  <si>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</si>
  <si>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</si>
  <si>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</si>
  <si>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</si>
  <si>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</si>
  <si>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</si>
  <si>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</si>
  <si>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</si>
  <si>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</si>
  <si>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</si>
  <si>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</si>
  <si>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</si>
  <si>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</si>
  <si>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</si>
  <si>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t xml:space="preserve">    补充预算稳定调节基金</t>
  </si>
  <si>
    <t xml:space="preserve">  调入资金   </t>
  </si>
  <si>
    <t xml:space="preserve">    补充预算周转金</t>
  </si>
  <si>
    <r>
      <rPr>
        <b/>
        <sz val="12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</t>
    </r>
    <r>
      <rPr>
        <b/>
        <sz val="12"/>
        <rFont val="宋体"/>
        <family val="0"/>
      </rPr>
      <t xml:space="preserve">      调入预算稳定调节金</t>
    </r>
  </si>
  <si>
    <t xml:space="preserve">    其他调出资金</t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</si>
  <si>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</si>
  <si>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</si>
  <si>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</si>
  <si>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</si>
  <si>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</si>
  <si>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样表4</t>
  </si>
  <si>
    <t>2018年德阳市罗江区级一般公共预算收入预算表</t>
  </si>
  <si>
    <t>预    算    科    目</t>
  </si>
  <si>
    <t>二十二、捐赠收入</t>
  </si>
  <si>
    <t>二十三、政府住房基金收入</t>
  </si>
  <si>
    <t>二十四、其他收入</t>
  </si>
  <si>
    <t>样表5</t>
  </si>
  <si>
    <t>2018年德阳市罗江区级一般公共预算支出预算表</t>
  </si>
  <si>
    <r>
      <rPr>
        <sz val="10"/>
        <rFont val="宋体"/>
        <family val="0"/>
      </rPr>
      <t>预算科目</t>
    </r>
    <r>
      <rPr>
        <sz val="10"/>
        <rFont val="Arial"/>
        <family val="2"/>
      </rPr>
      <t>-</t>
    </r>
    <r>
      <rPr>
        <sz val="10"/>
        <rFont val="宋体"/>
        <family val="0"/>
      </rPr>
      <t>类</t>
    </r>
  </si>
  <si>
    <r>
      <rPr>
        <sz val="10"/>
        <rFont val="宋体"/>
        <family val="0"/>
      </rPr>
      <t>预算科目</t>
    </r>
    <r>
      <rPr>
        <sz val="10"/>
        <rFont val="Arial"/>
        <family val="2"/>
      </rPr>
      <t>-</t>
    </r>
    <r>
      <rPr>
        <sz val="10"/>
        <rFont val="宋体"/>
        <family val="0"/>
      </rPr>
      <t>款</t>
    </r>
  </si>
  <si>
    <r>
      <rPr>
        <sz val="10"/>
        <rFont val="宋体"/>
        <family val="0"/>
      </rPr>
      <t>预算科目</t>
    </r>
    <r>
      <rPr>
        <sz val="10"/>
        <rFont val="Arial"/>
        <family val="2"/>
      </rPr>
      <t>-</t>
    </r>
    <r>
      <rPr>
        <sz val="10"/>
        <rFont val="宋体"/>
        <family val="0"/>
      </rPr>
      <t>项</t>
    </r>
  </si>
  <si>
    <t>预算金额</t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</si>
  <si>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</si>
  <si>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</si>
  <si>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</si>
  <si>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</si>
  <si>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</si>
  <si>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2010106-人大监督</t>
  </si>
  <si>
    <t>2010107-人大代表履职能力提升</t>
  </si>
  <si>
    <t>2010108-代表工作</t>
  </si>
  <si>
    <t>2010150-事业运行</t>
  </si>
  <si>
    <t>20101-人大事务 汇总</t>
  </si>
  <si>
    <t>20102-政协事务</t>
  </si>
  <si>
    <t>2010201-行政运行</t>
  </si>
  <si>
    <t>2010202-一般行政管理事务</t>
  </si>
  <si>
    <t>2010204-政协会议</t>
  </si>
  <si>
    <t>2010205-委员视察</t>
  </si>
  <si>
    <t>2010206-参政议政</t>
  </si>
  <si>
    <t>20102-政协事务 汇总</t>
  </si>
  <si>
    <t>20103-政府办公厅(室)及相关机构事务</t>
  </si>
  <si>
    <t>2010301-行政运行</t>
  </si>
  <si>
    <t>2010302-一般行政管理事务</t>
  </si>
  <si>
    <t>2010303-机关服务</t>
  </si>
  <si>
    <t>2010350-事业运行</t>
  </si>
  <si>
    <t>2010399-其他政府办公厅（室）及相关机构事务支出</t>
  </si>
  <si>
    <t>20103-政府办公厅(室)及相关机构事务 汇总</t>
  </si>
  <si>
    <t>20104-发展与改革事务</t>
  </si>
  <si>
    <t>2010401-行政运行</t>
  </si>
  <si>
    <t>2010450-事业运行</t>
  </si>
  <si>
    <t>2010499-其他发展与改革事务支出</t>
  </si>
  <si>
    <t>20104-发展与改革事务 汇总</t>
  </si>
  <si>
    <t>20105-统计信息事务</t>
  </si>
  <si>
    <t>2010501-行政运行</t>
  </si>
  <si>
    <t>2010505-专项统计业务</t>
  </si>
  <si>
    <t>2010507-专项普查活动</t>
  </si>
  <si>
    <t>2010508-统计抽样调查</t>
  </si>
  <si>
    <t>2010550-事业运行</t>
  </si>
  <si>
    <t>2010599-其他统计信息事务支出</t>
  </si>
  <si>
    <t>20105-统计信息事务 汇总</t>
  </si>
  <si>
    <t>20106-财政事务</t>
  </si>
  <si>
    <t>2010601-行政运行</t>
  </si>
  <si>
    <t>2010604-预算改革业务</t>
  </si>
  <si>
    <t>2010605-财政国库业务</t>
  </si>
  <si>
    <t>2010606-财政监察</t>
  </si>
  <si>
    <t>2010608-财政委托业务支出</t>
  </si>
  <si>
    <t>2010650-事业运行</t>
  </si>
  <si>
    <t>2010699-其他财政事务支出</t>
  </si>
  <si>
    <t>20106-财政事务 汇总</t>
  </si>
  <si>
    <t>20108-审计事务</t>
  </si>
  <si>
    <t>2010801-行政运行</t>
  </si>
  <si>
    <t>2010804-审计业务</t>
  </si>
  <si>
    <t>2010850-事业运行</t>
  </si>
  <si>
    <t>20108-审计事务 汇总</t>
  </si>
  <si>
    <t>20110-人力资源事务</t>
  </si>
  <si>
    <t>2011001-行政运行</t>
  </si>
  <si>
    <t>2011002-一般行政管理事务</t>
  </si>
  <si>
    <t>2011006-军队转业干部安置</t>
  </si>
  <si>
    <t>2011050-事业运行</t>
  </si>
  <si>
    <t>20110-人力资源事务 汇总</t>
  </si>
  <si>
    <t>20111-纪检监察事务</t>
  </si>
  <si>
    <t>2011101-行政运行</t>
  </si>
  <si>
    <t>2011150-事业运行</t>
  </si>
  <si>
    <t>2011199-其他纪检监察事务支出</t>
  </si>
  <si>
    <t>20111-纪检监察事务 汇总</t>
  </si>
  <si>
    <t>20113-商贸事务</t>
  </si>
  <si>
    <t>2011301-行政运行</t>
  </si>
  <si>
    <t>2011302-一般行政管理事务</t>
  </si>
  <si>
    <t>2011308-招商引资</t>
  </si>
  <si>
    <t>2011350-事业运行</t>
  </si>
  <si>
    <t>20113-商贸事务 汇总</t>
  </si>
  <si>
    <t>20115-工商行政管理事务</t>
  </si>
  <si>
    <t>2011501-行政运行</t>
  </si>
  <si>
    <t>2011502-一般行政管理事务</t>
  </si>
  <si>
    <t>2011504-工商行政管理专项</t>
  </si>
  <si>
    <t>2011505-执法办案专项</t>
  </si>
  <si>
    <t>2011506-消费者权益保护</t>
  </si>
  <si>
    <t>2011550-事业运行</t>
  </si>
  <si>
    <t>20115-工商行政管理事务 汇总</t>
  </si>
  <si>
    <t>20117-质量技术监督与检验检疫事务</t>
  </si>
  <si>
    <t>2011706-质量技术监督行政执法及业务管理</t>
  </si>
  <si>
    <t>20117-质量技术监督与检验检疫事务 汇总</t>
  </si>
  <si>
    <t>20123-民族事务</t>
  </si>
  <si>
    <t>2012399-其他民族事务支出</t>
  </si>
  <si>
    <t>20123-民族事务 汇总</t>
  </si>
  <si>
    <t>20124-宗教事务</t>
  </si>
  <si>
    <t>2012499-其他宗教事务支出</t>
  </si>
  <si>
    <t>20124-宗教事务 汇总</t>
  </si>
  <si>
    <t>20126-档案事务</t>
  </si>
  <si>
    <t>2012601-行政运行</t>
  </si>
  <si>
    <t>2012604-档案馆</t>
  </si>
  <si>
    <t>20126-档案事务 汇总</t>
  </si>
  <si>
    <t>20128-民主党派及工商联事务</t>
  </si>
  <si>
    <t>2012801-行政运行</t>
  </si>
  <si>
    <t>2012804-参政议政</t>
  </si>
  <si>
    <t>20128-民主党派及工商联事务 汇总</t>
  </si>
  <si>
    <t>20129-群众团体事务</t>
  </si>
  <si>
    <t>2012901-行政运行</t>
  </si>
  <si>
    <t>2012902-一般行政管理事务</t>
  </si>
  <si>
    <t>2012999-其他群众团体事务支出</t>
  </si>
  <si>
    <t>20129-群众团体事务 汇总</t>
  </si>
  <si>
    <t>20131-党委办公厅（室）及相关机构事务</t>
  </si>
  <si>
    <t>2013101-行政运行</t>
  </si>
  <si>
    <t>2013102-一般行政管理事务</t>
  </si>
  <si>
    <t>2013150-事业运行</t>
  </si>
  <si>
    <t>20131-党委办公厅（室）及相关机构事务 汇总</t>
  </si>
  <si>
    <t>20132-组织事务</t>
  </si>
  <si>
    <t>2013201-行政运行</t>
  </si>
  <si>
    <t>2013202-一般行政管理事务</t>
  </si>
  <si>
    <t>20132-组织事务 汇总</t>
  </si>
  <si>
    <t>20133-宣传事务</t>
  </si>
  <si>
    <t>2013301-行政运行</t>
  </si>
  <si>
    <t>2013350-事业运行</t>
  </si>
  <si>
    <t>2013399-其他宣传事务支出</t>
  </si>
  <si>
    <t>20133-宣传事务 汇总</t>
  </si>
  <si>
    <t>20134-统战事务</t>
  </si>
  <si>
    <t>2013401-行政运行</t>
  </si>
  <si>
    <t>2013402-一般行政管理事务</t>
  </si>
  <si>
    <t>20134-统战事务 汇总</t>
  </si>
  <si>
    <t>201-一般公共服务支出 汇总</t>
  </si>
  <si>
    <t>203-国防支出</t>
  </si>
  <si>
    <t>20306-国防动员</t>
  </si>
  <si>
    <t>2030601-兵役征集</t>
  </si>
  <si>
    <t>2030607-民兵</t>
  </si>
  <si>
    <t>2030699-其他国防动员支出</t>
  </si>
  <si>
    <t>20306-国防动员 汇总</t>
  </si>
  <si>
    <t>20399-其他国防支出</t>
  </si>
  <si>
    <t>2039901-其他国防支出</t>
  </si>
  <si>
    <t>20399-其他国防支出 汇总</t>
  </si>
  <si>
    <t>203-国防支出 汇总</t>
  </si>
  <si>
    <t>204-公共安全支出</t>
  </si>
  <si>
    <t>20402-公安</t>
  </si>
  <si>
    <t>2040201-行政运行</t>
  </si>
  <si>
    <t>2040202-一般行政管理事务</t>
  </si>
  <si>
    <t>2040205-国内安全保卫</t>
  </si>
  <si>
    <t>2040206-刑事侦查</t>
  </si>
  <si>
    <t>2040211-禁毒管理</t>
  </si>
  <si>
    <t>2040212-道路交通管理</t>
  </si>
  <si>
    <t>2040215-居民身份证管理</t>
  </si>
  <si>
    <t>2040216-网络运行及维护</t>
  </si>
  <si>
    <t>2040217-拘押收教场所管理</t>
  </si>
  <si>
    <t>2040250-事业运行</t>
  </si>
  <si>
    <t>2040299-其他公安支出</t>
  </si>
  <si>
    <t>20402-公安 汇总</t>
  </si>
  <si>
    <t>20404-检察</t>
  </si>
  <si>
    <t>2040401-行政运行</t>
  </si>
  <si>
    <t>2040402-一般行政管理事务</t>
  </si>
  <si>
    <t>2040405-公诉和审判监督</t>
  </si>
  <si>
    <t>2040406-侦查监督</t>
  </si>
  <si>
    <t>2040407-执行监督</t>
  </si>
  <si>
    <t>2040408-控告申诉</t>
  </si>
  <si>
    <t>2040499-其他检察支出</t>
  </si>
  <si>
    <t>20404-检察 汇总</t>
  </si>
  <si>
    <t>20405-法院</t>
  </si>
  <si>
    <t>2040501-行政运行</t>
  </si>
  <si>
    <t>2040502-一般行政管理事务</t>
  </si>
  <si>
    <t>2040504-案件审判</t>
  </si>
  <si>
    <t>2040505-案件执行</t>
  </si>
  <si>
    <t>20405-法院 汇总</t>
  </si>
  <si>
    <t>20406-司法</t>
  </si>
  <si>
    <t>2040601-行政运行</t>
  </si>
  <si>
    <t>2040605-普法宣传</t>
  </si>
  <si>
    <t>2040607-法律援助</t>
  </si>
  <si>
    <t>2040610-社区矫正</t>
  </si>
  <si>
    <t>20406-司法 汇总</t>
  </si>
  <si>
    <t>204-公共安全支出 汇总</t>
  </si>
  <si>
    <t>205-教育支出</t>
  </si>
  <si>
    <t>20501-教育管理事务</t>
  </si>
  <si>
    <t>2050101-行政运行</t>
  </si>
  <si>
    <t>20501-教育管理事务 汇总</t>
  </si>
  <si>
    <t>20502-普通教育</t>
  </si>
  <si>
    <t>2050201-学前教育</t>
  </si>
  <si>
    <t>2050202-小学教育</t>
  </si>
  <si>
    <t>2050203-初中教育</t>
  </si>
  <si>
    <t>2050204-高中教育</t>
  </si>
  <si>
    <t>2050205-高等教育</t>
  </si>
  <si>
    <t>20502-普通教育 汇总</t>
  </si>
  <si>
    <t>20503-职业教育</t>
  </si>
  <si>
    <t>2050302-中专教育</t>
  </si>
  <si>
    <t>2050304-职业高中教育</t>
  </si>
  <si>
    <t>20503-职业教育 汇总</t>
  </si>
  <si>
    <t>20508-进修及培训</t>
  </si>
  <si>
    <t>2050802-干部教育</t>
  </si>
  <si>
    <t>2050803-培训支出</t>
  </si>
  <si>
    <t>20508-进修及培训 汇总</t>
  </si>
  <si>
    <t>20509-教育费附加安排的支出</t>
  </si>
  <si>
    <t>2050999-其他教育费附加安排的支出</t>
  </si>
  <si>
    <t>20509-教育费附加安排的支出 汇总</t>
  </si>
  <si>
    <t>20599-其他教育支出</t>
  </si>
  <si>
    <t>2059999-其他教育支出</t>
  </si>
  <si>
    <t>20599-其他教育支出 汇总</t>
  </si>
  <si>
    <t>205-教育支出 汇总</t>
  </si>
  <si>
    <t>206-科学技术支出</t>
  </si>
  <si>
    <t>20604-技术研究与开发</t>
  </si>
  <si>
    <t>2060499-其他技术研究与开发支出</t>
  </si>
  <si>
    <t>20604-技术研究与开发 汇总</t>
  </si>
  <si>
    <t>20607-科学技术普及</t>
  </si>
  <si>
    <t>2060701-机构运行</t>
  </si>
  <si>
    <t>2060702-科普活动</t>
  </si>
  <si>
    <t>20607-科学技术普及 汇总</t>
  </si>
  <si>
    <t>206-科学技术支出 汇总</t>
  </si>
  <si>
    <t>207-文化体育与传媒支出</t>
  </si>
  <si>
    <t>20701-文化</t>
  </si>
  <si>
    <t>2070101-行政运行</t>
  </si>
  <si>
    <t>2070104-图书馆</t>
  </si>
  <si>
    <t>2070109-群众文化</t>
  </si>
  <si>
    <t>2070112-文化市场管理</t>
  </si>
  <si>
    <t>2070199-其他文化支出</t>
  </si>
  <si>
    <t>20701-文化 汇总</t>
  </si>
  <si>
    <t>20702-文物</t>
  </si>
  <si>
    <t>2070204-文物保护</t>
  </si>
  <si>
    <t>20702-文物 汇总</t>
  </si>
  <si>
    <t>20703-体育</t>
  </si>
  <si>
    <t>2070399-其他体育支出</t>
  </si>
  <si>
    <t>20703-体育 汇总</t>
  </si>
  <si>
    <t>20704-新闻出版广播影视</t>
  </si>
  <si>
    <t>2070404-广播</t>
  </si>
  <si>
    <t>2070405-电视</t>
  </si>
  <si>
    <t>2070406-电影</t>
  </si>
  <si>
    <t>20704-新闻出版广播影视 汇总</t>
  </si>
  <si>
    <t>207-文化体育与传媒支出 汇总</t>
  </si>
  <si>
    <t>208-社会保障和就业支出</t>
  </si>
  <si>
    <t>20801-人力资源和社会保障管理事务</t>
  </si>
  <si>
    <t>2080101-行政运行</t>
  </si>
  <si>
    <t>2080102-一般行政管理事务</t>
  </si>
  <si>
    <t>2080107-社会保险业务管理事务</t>
  </si>
  <si>
    <t>20801-人力资源和社会保障管理事务 汇总</t>
  </si>
  <si>
    <t>20802-民政管理事务</t>
  </si>
  <si>
    <t>2080201-行政运行</t>
  </si>
  <si>
    <t>2080202-一般行政管理事务</t>
  </si>
  <si>
    <t>2080204-拥军优属</t>
  </si>
  <si>
    <t>2080207-行政区划和地名管理</t>
  </si>
  <si>
    <t>2080299-其他民政管理事务支出</t>
  </si>
  <si>
    <t>20802-民政管理事务 汇总</t>
  </si>
  <si>
    <t>20805-行政事业单位离退休</t>
  </si>
  <si>
    <t>2080501-归口管理的行政单位离退休</t>
  </si>
  <si>
    <t>2080502-事业单位离退休</t>
  </si>
  <si>
    <t>2080503-离退休人员管理机构</t>
  </si>
  <si>
    <t>2080504-未归口管理的行政单位离退休</t>
  </si>
  <si>
    <t>2080505-机关事业单位基本养老保险缴费支出</t>
  </si>
  <si>
    <t>2080506-机关事业单位职业年金缴费支出</t>
  </si>
  <si>
    <t>2080599-其他行政事业单位离退休支出</t>
  </si>
  <si>
    <t>20805-行政事业单位离退休 汇总</t>
  </si>
  <si>
    <t>20808-抚恤</t>
  </si>
  <si>
    <t>2080801-死亡抚恤</t>
  </si>
  <si>
    <t>2080802-伤残抚恤</t>
  </si>
  <si>
    <t>2080803-在乡复员、退伍军人生活补助</t>
  </si>
  <si>
    <t>2080805-义务兵优待</t>
  </si>
  <si>
    <t>2080806-农村籍退役士兵老年生活补助</t>
  </si>
  <si>
    <t>20808-抚恤 汇总</t>
  </si>
  <si>
    <t>20809-退役安置</t>
  </si>
  <si>
    <t>2080901-退役士兵安置</t>
  </si>
  <si>
    <t>2080902-军队移交政府的离退休人员安置</t>
  </si>
  <si>
    <t>2080903-军队移交政府离退休干部管理机构</t>
  </si>
  <si>
    <t>20809-退役安置 汇总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</si>
  <si>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</si>
  <si>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</si>
  <si>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</si>
  <si>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</si>
  <si>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</si>
  <si>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</si>
  <si>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20810-社会福利 汇总</t>
  </si>
  <si>
    <t>20811-残疾人事业</t>
  </si>
  <si>
    <t>2081101-行政运行</t>
  </si>
  <si>
    <t>2081104-残疾人康复</t>
  </si>
  <si>
    <t>2081105-残疾人就业和扶贫</t>
  </si>
  <si>
    <t>2081107-残疾人生活和护理补贴</t>
  </si>
  <si>
    <t>2081199-其他残疾人事业支出</t>
  </si>
  <si>
    <t>20811-残疾人事业 汇总</t>
  </si>
  <si>
    <t>20819-最低生活保障</t>
  </si>
  <si>
    <t>2081901-城市最低生活保障金支出</t>
  </si>
  <si>
    <t>2081902-农村最低生活保障金支出</t>
  </si>
  <si>
    <t>20819-最低生活保障 汇总</t>
  </si>
  <si>
    <t>20820-临时救助</t>
  </si>
  <si>
    <t>2082001-临时救助支出</t>
  </si>
  <si>
    <t>2082002-流浪乞讨人员支出</t>
  </si>
  <si>
    <t>20820-临时救助 汇总</t>
  </si>
  <si>
    <t>20821-特困人员救助供养</t>
  </si>
  <si>
    <t>2082102-农村特困人员救助供养支出</t>
  </si>
  <si>
    <t>20821-特困人员救助供养 汇总</t>
  </si>
  <si>
    <t>20825-其他生活救助</t>
  </si>
  <si>
    <t>2082502-其他农村生活救助</t>
  </si>
  <si>
    <t>20825-其他生活救助 汇总</t>
  </si>
  <si>
    <t>20826-财政对基本养老保险基金的救助</t>
  </si>
  <si>
    <t>2082602-财政对城乡居民基本养老保险基金的补助</t>
  </si>
  <si>
    <t>20826-财政对基本养老保险基金的救助 汇总</t>
  </si>
  <si>
    <t>20899-其他社会保障和就业支出</t>
  </si>
  <si>
    <t>2089901-其他社会保障和就业支出</t>
  </si>
  <si>
    <t>20899-其他社会保障和就业支出 汇总</t>
  </si>
  <si>
    <t>208-社会保障和就业支出 汇总</t>
  </si>
  <si>
    <t>210-医疗卫生与计划生育支出</t>
  </si>
  <si>
    <t>21001-医疗卫生与计划生育管理事务</t>
  </si>
  <si>
    <t>2100101-行政运行</t>
  </si>
  <si>
    <t>2100103-机关服务</t>
  </si>
  <si>
    <t>2100199-其他医疗卫生与计划生育管理事务支出</t>
  </si>
  <si>
    <t>21001-医疗卫生与计划生育管理事务 汇总</t>
  </si>
  <si>
    <t>21002-公立医院</t>
  </si>
  <si>
    <t>2100201-综合医院</t>
  </si>
  <si>
    <t>2100202-中医（民族）医院</t>
  </si>
  <si>
    <t>21002-公立医院 汇总</t>
  </si>
  <si>
    <t>21003-基层医疗卫生机构</t>
  </si>
  <si>
    <t>2100301-城市社区卫生机构</t>
  </si>
  <si>
    <t>2100302-乡镇卫生院</t>
  </si>
  <si>
    <t>2100399-其他基层医疗卫生机构支出</t>
  </si>
  <si>
    <t>21003-基层医疗卫生机构 汇总</t>
  </si>
  <si>
    <t>21004-公共卫生</t>
  </si>
  <si>
    <t>2100401-疾病预防控制机构</t>
  </si>
  <si>
    <t>2100402-卫生监督机构</t>
  </si>
  <si>
    <t>2100403-妇幼保健机构</t>
  </si>
  <si>
    <t>2100408-基本公共卫生服务</t>
  </si>
  <si>
    <t>2100409-重大公共卫生专项</t>
  </si>
  <si>
    <t>21004-公共卫生 汇总</t>
  </si>
  <si>
    <t>21007-计划生育事务</t>
  </si>
  <si>
    <t>2100717-计划生育服务</t>
  </si>
  <si>
    <t>2100799-其他计划生育事务支出</t>
  </si>
  <si>
    <t>21007-计划生育事务 汇总</t>
  </si>
  <si>
    <t>21010-食品和药品监督管理事务</t>
  </si>
  <si>
    <t>2101001-行政运行</t>
  </si>
  <si>
    <t>2101002-一般行政管理事务</t>
  </si>
  <si>
    <t>2101012-药品事务</t>
  </si>
  <si>
    <t>2101014-化妆品事务</t>
  </si>
  <si>
    <t>2101015-医疗器械事务</t>
  </si>
  <si>
    <t>2101016-食品安全事务</t>
  </si>
  <si>
    <t>2101050-事业运行</t>
  </si>
  <si>
    <t>2101099-其他食品和药品监督管理事务支出</t>
  </si>
  <si>
    <t>21010-食品和药品监督管理事务 汇总</t>
  </si>
  <si>
    <t>21011-行政事业单位医疗</t>
  </si>
  <si>
    <t>2101101-行政单位医疗</t>
  </si>
  <si>
    <t>2101102-事业单位医疗</t>
  </si>
  <si>
    <t>2101103-公务员医疗补助</t>
  </si>
  <si>
    <t>2101199-其他行政事业单位医疗补助</t>
  </si>
  <si>
    <t>21011-行政事业单位医疗 汇总</t>
  </si>
  <si>
    <t>21012-财政对基本医疗保险基金的补助</t>
  </si>
  <si>
    <t>2101202-财政对城乡居民基本医疗保险基金的补助</t>
  </si>
  <si>
    <t>21012-财政对基本医疗保险基金的补助 汇总</t>
  </si>
  <si>
    <t>21013-医疗救助</t>
  </si>
  <si>
    <t>2101301-城乡医疗救助</t>
  </si>
  <si>
    <t>21013-医疗救助 汇总</t>
  </si>
  <si>
    <t>21014-优抚对象医疗</t>
  </si>
  <si>
    <t>2101401-优抚对象医疗补助</t>
  </si>
  <si>
    <t>21014-优抚对象医疗 汇总</t>
  </si>
  <si>
    <t>21099-其他医疗卫生与计划生育支出</t>
  </si>
  <si>
    <t>2109901-其他医疗卫生与计划生育支出</t>
  </si>
  <si>
    <t>21099-其他医疗卫生与计划生育支出 汇总</t>
  </si>
  <si>
    <t>210-医疗卫生与计划生育支出 汇总</t>
  </si>
  <si>
    <t>211-节能环保支出</t>
  </si>
  <si>
    <t>21101-环境保护管理事务</t>
  </si>
  <si>
    <t>2110101-行政运行</t>
  </si>
  <si>
    <t>2110103-机关服务</t>
  </si>
  <si>
    <t>21101-环境保护管理事务 汇总</t>
  </si>
  <si>
    <t>21103-污染防治</t>
  </si>
  <si>
    <t>2110399-其他污染防治支出</t>
  </si>
  <si>
    <t>21103-污染防治 汇总</t>
  </si>
  <si>
    <t>21111-污染减排</t>
  </si>
  <si>
    <t>2111103-减排专项支出</t>
  </si>
  <si>
    <t>21111-污染减排 汇总</t>
  </si>
  <si>
    <t>211-节能环保支出 汇总</t>
  </si>
  <si>
    <t>212-城乡社区支出</t>
  </si>
  <si>
    <t>21201-城乡社区管理事务</t>
  </si>
  <si>
    <t>2120101-行政运行</t>
  </si>
  <si>
    <t>2120102-一般行政管理事务</t>
  </si>
  <si>
    <t>2120104-城管执法</t>
  </si>
  <si>
    <t>2120106-工程建设管理</t>
  </si>
  <si>
    <t>2120199-其他城乡社区管理事务支出</t>
  </si>
  <si>
    <t>21201-城乡社区管理事务 汇总</t>
  </si>
  <si>
    <t>21203-城乡社区公共设施</t>
  </si>
  <si>
    <t>2120399-其他城乡社区公共设施支出</t>
  </si>
  <si>
    <t>21203-城乡社区公共设施 汇总</t>
  </si>
  <si>
    <t>21205-城乡社区环境卫生</t>
  </si>
  <si>
    <t>2120501-城乡社区环境卫生</t>
  </si>
  <si>
    <t>21205-城乡社区环境卫生 汇总</t>
  </si>
  <si>
    <t>21206-建设市场管理与监督</t>
  </si>
  <si>
    <t>2120601-建设市场管理与监督</t>
  </si>
  <si>
    <t>21206-建设市场管理与监督 汇总</t>
  </si>
  <si>
    <t>21299-其他城乡社区支出</t>
  </si>
  <si>
    <t>2129999-其他城乡社区支出</t>
  </si>
  <si>
    <t>21299-其他城乡社区支出 汇总</t>
  </si>
  <si>
    <t>212-城乡社区支出 汇总</t>
  </si>
  <si>
    <t>213-农林水支出</t>
  </si>
  <si>
    <t>21301-农业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</si>
  <si>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</si>
  <si>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</si>
  <si>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</si>
  <si>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</si>
  <si>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</si>
  <si>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2130148-成品油价格改革对渔业的补贴</t>
  </si>
  <si>
    <t>2130152-对高校毕业生到基层任职补助</t>
  </si>
  <si>
    <t>2130199-其他农业支出</t>
  </si>
  <si>
    <t>21301-农业 汇总</t>
  </si>
  <si>
    <t>21302-林业</t>
  </si>
  <si>
    <t>2130205-森林培育</t>
  </si>
  <si>
    <t>2130299-其他林业支出</t>
  </si>
  <si>
    <t>21302-林业 汇总</t>
  </si>
  <si>
    <t>21303-水利</t>
  </si>
  <si>
    <t>2130301-行政运行</t>
  </si>
  <si>
    <t>2130302-一般行政管理事务</t>
  </si>
  <si>
    <t>2130304-水利行业业务管理</t>
  </si>
  <si>
    <t>2130306-水利工程运行与维护</t>
  </si>
  <si>
    <t>2130310-水土保持</t>
  </si>
  <si>
    <t>2130314-防汛</t>
  </si>
  <si>
    <t>21303-水利 汇总</t>
  </si>
  <si>
    <t>21306-农业综合开发</t>
  </si>
  <si>
    <t>2130602-土地治理</t>
  </si>
  <si>
    <t>2130603-产业化发展</t>
  </si>
  <si>
    <t>2130699-其他农业综合开发支出</t>
  </si>
  <si>
    <t>21306-农业综合开发 汇总</t>
  </si>
  <si>
    <t>21307-农村综合改革</t>
  </si>
  <si>
    <t>2130701-对村级一事一议的补助</t>
  </si>
  <si>
    <t>2130705-对村民委员会和村党支部的补助</t>
  </si>
  <si>
    <t>2130707-农村综合改革示范试点补助</t>
  </si>
  <si>
    <t>2130799-其他农村综合改革支出</t>
  </si>
  <si>
    <t>21307-农村综合改革 汇总</t>
  </si>
  <si>
    <t>21308-普惠金融发展支出</t>
  </si>
  <si>
    <t>2130803-农业保险保费补贴</t>
  </si>
  <si>
    <t>2130804-创业担保贷款贴息</t>
  </si>
  <si>
    <t>2130899-其他普惠金融发展支出</t>
  </si>
  <si>
    <t>21308-普惠金融发展支出 汇总</t>
  </si>
  <si>
    <t>21399-其他农林水事务支出</t>
  </si>
  <si>
    <t>2139999-其他农林水支出</t>
  </si>
  <si>
    <t>21399-其他农林水事务支出 汇总</t>
  </si>
  <si>
    <t>213-农林水支出 汇总</t>
  </si>
  <si>
    <t>214-交通运输支出</t>
  </si>
  <si>
    <t>21401-公路水路运输</t>
  </si>
  <si>
    <t>2140101-行政运行</t>
  </si>
  <si>
    <t>2140102-一般行政管理事务</t>
  </si>
  <si>
    <t>2140106-公路养护</t>
  </si>
  <si>
    <t>2140112-公路运输管理</t>
  </si>
  <si>
    <t>2140199-其他公路水路运输支出</t>
  </si>
  <si>
    <t>21401-公路水路运输 汇总</t>
  </si>
  <si>
    <t>214-交通运输支出 汇总</t>
  </si>
  <si>
    <t>215-资源勘探信息等支出</t>
  </si>
  <si>
    <t>21506-安全生产监管</t>
  </si>
  <si>
    <t>2150601-行政运行</t>
  </si>
  <si>
    <t>2150602-一般行政管理事务</t>
  </si>
  <si>
    <t>2150699-其他安全生产监管支出</t>
  </si>
  <si>
    <t>21506-安全生产监管 汇总</t>
  </si>
  <si>
    <t>215-资源勘探信息等支出 汇总</t>
  </si>
  <si>
    <t>216-商业服务业等支出</t>
  </si>
  <si>
    <t>21602-商业流通事务</t>
  </si>
  <si>
    <t>2160201-行政运行</t>
  </si>
  <si>
    <t>21602-商业流通事务 汇总</t>
  </si>
  <si>
    <t>21605-旅游业管理与服务支出</t>
  </si>
  <si>
    <t>2160501-行政运行</t>
  </si>
  <si>
    <t>2160599-其他旅游业管理与服务支出</t>
  </si>
  <si>
    <t>21605-旅游业管理与服务支出 汇总</t>
  </si>
  <si>
    <t>216-商业服务业等支出 汇总</t>
  </si>
  <si>
    <t>217-金融支出</t>
  </si>
  <si>
    <t>21703-金融发展支出</t>
  </si>
  <si>
    <t>2170399-其他金融发展支出</t>
  </si>
  <si>
    <t>21703-金融发展支出 汇总</t>
  </si>
  <si>
    <t>217-金融支出 汇总</t>
  </si>
  <si>
    <t>220-国土海洋气象等支出</t>
  </si>
  <si>
    <t>22001-国土资源事务</t>
  </si>
  <si>
    <t>2200101-行政运行</t>
  </si>
  <si>
    <t>2200150-事业运行</t>
  </si>
  <si>
    <t>22001-国土资源事务 汇总</t>
  </si>
  <si>
    <t>22004-地震事务</t>
  </si>
  <si>
    <t>2200401-行政运行</t>
  </si>
  <si>
    <t>2200405-地震预测预报</t>
  </si>
  <si>
    <t>2200406-地震灾害预防</t>
  </si>
  <si>
    <t>22004-地震事务 汇总</t>
  </si>
  <si>
    <t>22005-气象事务</t>
  </si>
  <si>
    <t>2200504-气象事业机构</t>
  </si>
  <si>
    <t>2200599-其他气象事务支出</t>
  </si>
  <si>
    <t>22005-气象事务 汇总</t>
  </si>
  <si>
    <t>220-国土海洋气象等支出 汇总</t>
  </si>
  <si>
    <t>221-住房保障支出</t>
  </si>
  <si>
    <t>22101-保障性安居工程支出</t>
  </si>
  <si>
    <t>2210103-棚户区改造</t>
  </si>
  <si>
    <t>22101-保障性安居工程支出 汇总</t>
  </si>
  <si>
    <t>22102-住房改革支出</t>
  </si>
  <si>
    <t>2210201-住房公积金</t>
  </si>
  <si>
    <t>22102-住房改革支出 汇总</t>
  </si>
  <si>
    <t>221-住房保障支出 汇总</t>
  </si>
  <si>
    <t>222-粮油物资储备支出</t>
  </si>
  <si>
    <t>22201-粮油事务</t>
  </si>
  <si>
    <t>2220101-行政运行</t>
  </si>
  <si>
    <t>2220106-粮食专项业务活动</t>
  </si>
  <si>
    <t>22201-粮油事务 汇总</t>
  </si>
  <si>
    <t>222-粮油物资储备支出 汇总</t>
  </si>
  <si>
    <t>227-预备费</t>
  </si>
  <si>
    <t>227-预备费-</t>
  </si>
  <si>
    <t>227-预备费- 汇总</t>
  </si>
  <si>
    <t>227-预备费 汇总</t>
  </si>
  <si>
    <t>229-其他支出</t>
  </si>
  <si>
    <t>22999-其他支出</t>
  </si>
  <si>
    <t>2299901-其他支出</t>
  </si>
  <si>
    <t>22999-其他支出 汇总</t>
  </si>
  <si>
    <t>229-其他支出 汇总</t>
  </si>
  <si>
    <t>232-债务付息支出</t>
  </si>
  <si>
    <t>23203-地方政府一般债务付息支出</t>
  </si>
  <si>
    <t>2320301-地方政府一般债券付息支出</t>
  </si>
  <si>
    <t>23203-地方政府一般债务付息支出 汇总</t>
  </si>
  <si>
    <t>232-债务付息支出 汇总</t>
  </si>
  <si>
    <t>总计</t>
  </si>
  <si>
    <t>样表6</t>
  </si>
  <si>
    <t>2018年德阳市罗江区级一般公共预算收支预算平衡表</t>
  </si>
  <si>
    <t>收  入</t>
  </si>
  <si>
    <t>支  出</t>
  </si>
  <si>
    <t xml:space="preserve">预算数 </t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</si>
  <si>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</si>
  <si>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</si>
  <si>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</si>
  <si>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</si>
  <si>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</si>
  <si>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</si>
  <si>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</si>
  <si>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</si>
  <si>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</si>
  <si>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</si>
  <si>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</si>
  <si>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</si>
  <si>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</si>
  <si>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</si>
  <si>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</si>
  <si>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</si>
  <si>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地方政府债务收入</t>
  </si>
  <si>
    <t xml:space="preserve">  债务转贷支出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</si>
  <si>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</si>
  <si>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</si>
  <si>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</si>
  <si>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</si>
  <si>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</si>
  <si>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      调入预算稳定调节金</t>
  </si>
  <si>
    <t xml:space="preserve">    补充预算财转金</t>
  </si>
  <si>
    <t>省级预备费</t>
  </si>
  <si>
    <t>样表7</t>
  </si>
  <si>
    <t>2018年上级对德阳市罗江区税收返还和转移支付补助预算表</t>
  </si>
  <si>
    <t>预 算 科 目</t>
  </si>
  <si>
    <t>上级补助收入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</si>
  <si>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</si>
  <si>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</si>
  <si>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</si>
  <si>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</si>
  <si>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</si>
  <si>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</si>
  <si>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</si>
  <si>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</si>
  <si>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</si>
  <si>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</si>
  <si>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</si>
  <si>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</si>
  <si>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</si>
  <si>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</si>
  <si>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</si>
  <si>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</si>
  <si>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</si>
  <si>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</si>
  <si>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</si>
  <si>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</si>
  <si>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</si>
  <si>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</si>
  <si>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</si>
  <si>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</si>
  <si>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</si>
  <si>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</si>
  <si>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</si>
  <si>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</si>
  <si>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</si>
  <si>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</si>
  <si>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</si>
  <si>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</si>
  <si>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</si>
  <si>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</si>
  <si>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</si>
  <si>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</si>
  <si>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</si>
  <si>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</si>
  <si>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</si>
  <si>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</si>
  <si>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</si>
  <si>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</si>
  <si>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</si>
  <si>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</si>
  <si>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</si>
  <si>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</si>
  <si>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>样表8</t>
  </si>
  <si>
    <t>2018年德阳市罗江区对下税收返还和转移支付补助预算表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</si>
  <si>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</si>
  <si>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</si>
  <si>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</si>
  <si>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</si>
  <si>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</si>
  <si>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</si>
  <si>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</si>
  <si>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</si>
  <si>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</si>
  <si>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</si>
  <si>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</si>
  <si>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</si>
  <si>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</si>
  <si>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</si>
  <si>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</si>
  <si>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</si>
  <si>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</si>
  <si>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</si>
  <si>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</si>
  <si>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</si>
  <si>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</si>
  <si>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</si>
  <si>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</si>
  <si>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</si>
  <si>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</si>
  <si>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</si>
  <si>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样表9</t>
  </si>
  <si>
    <t>2018年德阳市罗江区转移支付分地区预算数</t>
  </si>
  <si>
    <t>地  区</t>
  </si>
  <si>
    <t>xx（区、县）</t>
  </si>
  <si>
    <t>待清算分配数</t>
  </si>
  <si>
    <t>样表10</t>
  </si>
  <si>
    <t>2018年德阳市罗江区级一般公共预算基本支出预算表</t>
  </si>
  <si>
    <t>政府支出经济分类</t>
  </si>
  <si>
    <t>部门支出经济分类</t>
  </si>
  <si>
    <t>预算数额</t>
  </si>
  <si>
    <t>50101- 工资津补贴</t>
  </si>
  <si>
    <t>30101-基本工资</t>
  </si>
  <si>
    <t>30102-津贴补贴</t>
  </si>
  <si>
    <t>30103-奖金</t>
  </si>
  <si>
    <t>50101- 工资津补贴 汇总</t>
  </si>
  <si>
    <t>50102- 社会保障缴费</t>
  </si>
  <si>
    <t>30108-机关事业单位基本养老保险缴费</t>
  </si>
  <si>
    <t>30109-职业年金缴费</t>
  </si>
  <si>
    <t>30110-职工基本医疗保险缴费</t>
  </si>
  <si>
    <t>30112-其他社会保障缴费</t>
  </si>
  <si>
    <t>50102- 社会保障缴费 汇总</t>
  </si>
  <si>
    <t xml:space="preserve">50103- 住房公积金 </t>
  </si>
  <si>
    <t>30113-住房公积金</t>
  </si>
  <si>
    <t>50103- 住房公积金  汇总</t>
  </si>
  <si>
    <t>50199- 其他工资福利支出</t>
  </si>
  <si>
    <t>30114-医疗费</t>
  </si>
  <si>
    <t>30199-其他工资福利支出</t>
  </si>
  <si>
    <t>50199- 其他工资福利支出 汇总</t>
  </si>
  <si>
    <t>50201- 办公经费</t>
  </si>
  <si>
    <t>30201-办公费</t>
  </si>
  <si>
    <t>30202-印刷费</t>
  </si>
  <si>
    <t>30204-手续费</t>
  </si>
  <si>
    <t>30205-水费</t>
  </si>
  <si>
    <t>30206-电费</t>
  </si>
  <si>
    <t>30207-邮电费</t>
  </si>
  <si>
    <t>30209-物业管理费</t>
  </si>
  <si>
    <t>30211-差旅费</t>
  </si>
  <si>
    <t>30214-租赁费</t>
  </si>
  <si>
    <t>30228-工会经费</t>
  </si>
  <si>
    <t>30229-福利费</t>
  </si>
  <si>
    <t>30239-其他交通费用</t>
  </si>
  <si>
    <t>50201- 办公经费 汇总</t>
  </si>
  <si>
    <t>50202- 会议费</t>
  </si>
  <si>
    <t>30215-会议费</t>
  </si>
  <si>
    <t>50202- 会议费 汇总</t>
  </si>
  <si>
    <t>50203- 培训费</t>
  </si>
  <si>
    <t>30216-培训费</t>
  </si>
  <si>
    <t>50203- 培训费 汇总</t>
  </si>
  <si>
    <t>50204- 专用材料购置费</t>
  </si>
  <si>
    <t>30224-被装购置费</t>
  </si>
  <si>
    <t>50204- 专用材料购置费 汇总</t>
  </si>
  <si>
    <t>50205- 委托业务费</t>
  </si>
  <si>
    <t>30203-咨询费</t>
  </si>
  <si>
    <t>30226-劳务费</t>
  </si>
  <si>
    <t>30227-委托业务费</t>
  </si>
  <si>
    <t>50205- 委托业务费 汇总</t>
  </si>
  <si>
    <t>50206- 公务接待费</t>
  </si>
  <si>
    <t>30217-公务接待费</t>
  </si>
  <si>
    <t>50206- 公务接待费 汇总</t>
  </si>
  <si>
    <t>50207- 因公出国（境）费用</t>
  </si>
  <si>
    <t>30212-因公出国（境）费用</t>
  </si>
  <si>
    <t>50207- 因公出国（境）费用 汇总</t>
  </si>
  <si>
    <t>50208- 公务用车运行维护费</t>
  </si>
  <si>
    <t>30231-公务用车运行维护费</t>
  </si>
  <si>
    <t>50208- 公务用车运行维护费 汇总</t>
  </si>
  <si>
    <t>50209- 维修（护）费</t>
  </si>
  <si>
    <t>30213-维修(护)费</t>
  </si>
  <si>
    <t>50209- 维修（护）费 汇总</t>
  </si>
  <si>
    <t>50299- 其他商品和服务支出</t>
  </si>
  <si>
    <t>30299-其他商品和服务支出</t>
  </si>
  <si>
    <t>50299- 其他商品和服务支出 汇总</t>
  </si>
  <si>
    <t>50501- 工资福利支出</t>
  </si>
  <si>
    <t>30107-绩效工资</t>
  </si>
  <si>
    <t>50501- 工资福利支出 汇总</t>
  </si>
  <si>
    <t>50502- 商品和服务支出</t>
  </si>
  <si>
    <t>30218-专用材料费</t>
  </si>
  <si>
    <t>50502- 商品和服务支出 汇总</t>
  </si>
  <si>
    <t>50901- 社会福利和救助</t>
  </si>
  <si>
    <t>30305-生活补助</t>
  </si>
  <si>
    <t>30307-医疗费补助</t>
  </si>
  <si>
    <t>30309-奖励金</t>
  </si>
  <si>
    <t>50901- 社会福利和救助 汇总</t>
  </si>
  <si>
    <t>50905- 离退休费</t>
  </si>
  <si>
    <t>30301-离休费</t>
  </si>
  <si>
    <t>30302-退休费</t>
  </si>
  <si>
    <t>50905- 离退休费 汇总</t>
  </si>
  <si>
    <t>50999- 其他对个人和家庭的补助</t>
  </si>
  <si>
    <t>30399-其他对个人和家庭的补助</t>
  </si>
  <si>
    <t>50999- 其他对个人和家庭的补助 汇总</t>
  </si>
  <si>
    <t>2018年德阳市罗江区级一般公共预算项目支出预算表</t>
  </si>
  <si>
    <t>30111-公务员医疗补助缴费</t>
  </si>
  <si>
    <t>30106-伙食补助费</t>
  </si>
  <si>
    <t>50306- 设备购置</t>
  </si>
  <si>
    <t>31002-办公设备购置</t>
  </si>
  <si>
    <t>50306- 设备购置 汇总</t>
  </si>
  <si>
    <t>50307- 大型修缮</t>
  </si>
  <si>
    <t>31006-大型修缮</t>
  </si>
  <si>
    <t>50307- 大型修缮 汇总</t>
  </si>
  <si>
    <t>50399- 其他资本性支出</t>
  </si>
  <si>
    <t>31099-其他资本性支出</t>
  </si>
  <si>
    <t>50399- 其他资本性支出 汇总</t>
  </si>
  <si>
    <t>50601- 资本性支出（一）</t>
  </si>
  <si>
    <t>31008-物资储备</t>
  </si>
  <si>
    <t>50601- 资本性支出（一） 汇总</t>
  </si>
  <si>
    <t>50799- 其他对企业补助</t>
  </si>
  <si>
    <t>31299-其他对企业补助</t>
  </si>
  <si>
    <t>50799- 其他对企业补助 汇总</t>
  </si>
  <si>
    <t>30306-救济费</t>
  </si>
  <si>
    <t>50902- 助学金</t>
  </si>
  <si>
    <t>30308-助学金</t>
  </si>
  <si>
    <t>50902- 助学金 汇总</t>
  </si>
  <si>
    <t>51101- 国内债务付息</t>
  </si>
  <si>
    <t>30701-国内债务付息</t>
  </si>
  <si>
    <t>51101- 国内债务付息 汇总</t>
  </si>
  <si>
    <t>59908- 对民间非营利组织和群众性自治组织补贴</t>
  </si>
  <si>
    <t>39908-对民间非营利组织和群众性自治组织补贴</t>
  </si>
  <si>
    <t>59908- 对民间非营利组织和群众性自治组织补贴 汇总</t>
  </si>
  <si>
    <t>59999- 其他支出</t>
  </si>
  <si>
    <t>39999-其他支出</t>
  </si>
  <si>
    <t>59999- 其他支出 汇总</t>
  </si>
  <si>
    <t>样表11</t>
  </si>
  <si>
    <t xml:space="preserve">2018年德阳市罗江区预算内基本建设支出预算表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</si>
  <si>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</si>
  <si>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</si>
  <si>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</si>
  <si>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</si>
  <si>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</si>
  <si>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</si>
  <si>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</si>
  <si>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</si>
  <si>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</si>
  <si>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</si>
  <si>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</si>
  <si>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</si>
  <si>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</si>
  <si>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</si>
  <si>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</si>
  <si>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</si>
  <si>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</si>
  <si>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</si>
  <si>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</si>
  <si>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</si>
  <si>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</si>
  <si>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</si>
  <si>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</si>
  <si>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样表12</t>
  </si>
  <si>
    <t>2018年德阳市罗江区地方政府一般债务余额情况表</t>
  </si>
  <si>
    <t>单位：亿元</t>
  </si>
  <si>
    <t>项        目</t>
  </si>
  <si>
    <t>金    额</t>
  </si>
  <si>
    <t>一、2017年末地方政府一般债务余额</t>
  </si>
  <si>
    <t>二、2018年地方政府一般债务举借额</t>
  </si>
  <si>
    <t>三、2018年地方政府一般债务偿还减少额</t>
  </si>
  <si>
    <t xml:space="preserve">    其中：一般公共预算安排还本额</t>
  </si>
  <si>
    <t>四、2018年末地方政府一般债务余额预计数</t>
  </si>
  <si>
    <t>注：本表反映的举借额和偿还额均包含置换债券。</t>
  </si>
  <si>
    <t>样表13</t>
  </si>
  <si>
    <t>2018年德阳市罗江区地方政府一般债务分地区限额表</t>
  </si>
  <si>
    <t xml:space="preserve">                                                          </t>
  </si>
  <si>
    <r>
      <rPr>
        <b/>
        <sz val="12"/>
        <color indexed="8"/>
        <rFont val="宋体"/>
        <family val="0"/>
      </rP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</si>
  <si>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t>2018年预计限额</t>
  </si>
  <si>
    <t>市（州）本级</t>
  </si>
  <si>
    <t>罗江区</t>
  </si>
  <si>
    <t>合       计</t>
  </si>
  <si>
    <t>样表14</t>
  </si>
  <si>
    <t>2018年德阳市罗江区政府性基金收入预算表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</si>
  <si>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</si>
  <si>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</si>
  <si>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</si>
  <si>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</si>
  <si>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</si>
  <si>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</si>
  <si>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</si>
  <si>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</si>
  <si>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</si>
  <si>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</si>
  <si>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</si>
  <si>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</si>
  <si>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</si>
  <si>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</si>
  <si>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</si>
  <si>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</si>
  <si>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</si>
  <si>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</si>
  <si>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十八、政府性基金补助收入</t>
  </si>
  <si>
    <t>本级收入合计</t>
  </si>
  <si>
    <t>上年结转收入</t>
  </si>
  <si>
    <t>样表15</t>
  </si>
  <si>
    <t>2018年德阳市罗江区政府性基金支出预算表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</si>
  <si>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</si>
  <si>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</si>
  <si>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</si>
  <si>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</si>
  <si>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</si>
  <si>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</si>
  <si>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</si>
  <si>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</si>
  <si>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</si>
  <si>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</si>
  <si>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</si>
  <si>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</si>
  <si>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</si>
  <si>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</si>
  <si>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</si>
  <si>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</si>
  <si>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</si>
  <si>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</si>
  <si>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</si>
  <si>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二十、地方政府专项债务还本支出</t>
  </si>
  <si>
    <t>二十一、调出资金</t>
  </si>
  <si>
    <t>支出合计</t>
  </si>
  <si>
    <t>样表16</t>
  </si>
  <si>
    <t>2018年德阳市罗江区政府性基金收支预算平衡表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</si>
  <si>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</si>
  <si>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</si>
  <si>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</si>
  <si>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</si>
  <si>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</si>
  <si>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</si>
  <si>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</si>
  <si>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</si>
  <si>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地方政府债务还本支出</t>
    </r>
  </si>
  <si>
    <t xml:space="preserve">  专项债务收入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</si>
  <si>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专项债务还本支出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</si>
  <si>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</si>
  <si>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</si>
  <si>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</si>
  <si>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样表17</t>
  </si>
  <si>
    <t>2018年德阳市罗江区级政府性基金收入预算表</t>
  </si>
  <si>
    <t>收入合计</t>
  </si>
  <si>
    <t>样表18</t>
  </si>
  <si>
    <t>2018年德阳市罗江区级政府性基金支出预算表</t>
  </si>
  <si>
    <t>一、文化体育与传媒支出</t>
  </si>
  <si>
    <t>二、社会保障和就业支出</t>
  </si>
  <si>
    <t>三、节能环保支出</t>
  </si>
  <si>
    <t>四、城乡社区支出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</si>
  <si>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</si>
  <si>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</si>
  <si>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</si>
  <si>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</si>
  <si>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</si>
  <si>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</si>
  <si>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</si>
  <si>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>六、交通运输支出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</si>
  <si>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</si>
  <si>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</si>
  <si>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</si>
  <si>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</si>
  <si>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</si>
  <si>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</si>
  <si>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</si>
  <si>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</si>
  <si>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</si>
  <si>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</si>
  <si>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</si>
  <si>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</si>
  <si>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</si>
  <si>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二十、调出资金</t>
  </si>
  <si>
    <t>样表19</t>
  </si>
  <si>
    <t>2018年德阳市罗江区级政府性基金收支预算平衡表</t>
  </si>
  <si>
    <t>补助下级支出</t>
  </si>
  <si>
    <t>下级上解收入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</si>
  <si>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</si>
  <si>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</si>
  <si>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</si>
  <si>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t>样表20</t>
  </si>
  <si>
    <t>2018年上级对德阳市罗江区政府性基金转移支付补助预算表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</si>
  <si>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</si>
  <si>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</si>
  <si>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</si>
  <si>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</si>
  <si>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</si>
  <si>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</si>
  <si>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</si>
  <si>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</si>
  <si>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</si>
  <si>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</si>
  <si>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</si>
  <si>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</si>
  <si>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</si>
  <si>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</si>
  <si>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</si>
  <si>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</si>
  <si>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</si>
  <si>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</si>
  <si>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</si>
  <si>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样表21</t>
  </si>
  <si>
    <t>2018年德阳市罗江区对下政府性基金转移支付补助预算表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</si>
  <si>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</si>
  <si>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</si>
  <si>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</si>
  <si>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</si>
  <si>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</si>
  <si>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</si>
  <si>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</si>
  <si>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</si>
  <si>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</si>
  <si>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</si>
  <si>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</si>
  <si>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</si>
  <si>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</si>
  <si>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十四、民航发展基金支出</t>
    </r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</si>
  <si>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</si>
  <si>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</si>
  <si>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</si>
  <si>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</si>
  <si>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</si>
  <si>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样表22</t>
  </si>
  <si>
    <t>2018年德阳市罗江区地方政府专项债务余额情况表</t>
  </si>
  <si>
    <t>一、2017年末地方政府专项债务余额</t>
  </si>
  <si>
    <t>二、2018年地方政府专项债务举借额</t>
  </si>
  <si>
    <t>三、2018年地方政府专项债务偿还减少额</t>
  </si>
  <si>
    <t xml:space="preserve">    其中：政府性基金预算安排还本额</t>
  </si>
  <si>
    <t>四、2018年末地方政府专项债务余额预计数</t>
  </si>
  <si>
    <t>样表23</t>
  </si>
  <si>
    <t>2018年德阳市罗江区地方政府专项债务分地区限额表</t>
  </si>
  <si>
    <t>德阳市罗江区</t>
  </si>
  <si>
    <t>样表24</t>
  </si>
  <si>
    <t>2018年德阳市罗江区国有资本经营预算收入预算表</t>
  </si>
  <si>
    <r>
      <rPr>
        <b/>
        <sz val="12"/>
        <rFont val="宋体"/>
        <family val="0"/>
      </rP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</si>
  <si>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</si>
  <si>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</si>
  <si>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</si>
  <si>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</si>
  <si>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</si>
  <si>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</si>
  <si>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</si>
  <si>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</si>
  <si>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</si>
  <si>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</si>
  <si>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</si>
  <si>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</si>
  <si>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</si>
  <si>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</si>
  <si>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</si>
  <si>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</si>
  <si>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</si>
  <si>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</si>
  <si>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</si>
  <si>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</si>
  <si>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</si>
  <si>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</si>
  <si>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</si>
  <si>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</si>
  <si>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</si>
  <si>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</si>
  <si>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</si>
  <si>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</si>
  <si>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</si>
  <si>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</si>
  <si>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</si>
  <si>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</si>
  <si>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全县国有资本经营预算收入</t>
  </si>
  <si>
    <t>国有资本经营预算转移性收入</t>
  </si>
  <si>
    <t>样表25</t>
  </si>
  <si>
    <t>2018年德阳市罗江区国有资本经营预算支出预算表</t>
  </si>
  <si>
    <t>一、国有资本经营预算支出</t>
  </si>
  <si>
    <t xml:space="preserve">    （一）解决历史遗留问题及改革成本支出</t>
  </si>
  <si>
    <r>
      <rPr>
        <sz val="12"/>
        <rFont val="宋体"/>
        <family val="0"/>
      </rP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</si>
  <si>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</si>
  <si>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</si>
  <si>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</si>
  <si>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</si>
  <si>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</si>
  <si>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</si>
  <si>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</si>
  <si>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</si>
  <si>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</si>
  <si>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支持科技进步支出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</si>
  <si>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</si>
  <si>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</si>
  <si>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</si>
  <si>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</si>
  <si>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</si>
  <si>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</si>
  <si>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</si>
  <si>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</si>
  <si>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</si>
  <si>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</si>
  <si>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</si>
  <si>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全县国有资本经营预算支出</t>
  </si>
  <si>
    <t>结转下年支出</t>
  </si>
  <si>
    <t>样表26</t>
  </si>
  <si>
    <t>2018年德阳市罗江区级国有资本经营预算收入预算表</t>
  </si>
  <si>
    <t>预  算  科  目</t>
  </si>
  <si>
    <t>县级国有资本经营预算收入</t>
  </si>
  <si>
    <t>样表27</t>
  </si>
  <si>
    <t>2018年德阳市罗江区级国有资本经营预算支出预算表</t>
  </si>
  <si>
    <t xml:space="preserve">    （三）其他国有资本经营预算支出</t>
  </si>
  <si>
    <t xml:space="preserve">    （四）国有企业政策性补贴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</si>
  <si>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</si>
  <si>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</si>
  <si>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</si>
  <si>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县级国有资本经营预算支出</t>
  </si>
  <si>
    <t>样表28</t>
  </si>
  <si>
    <t>2018年德阳市罗江区对下国有资本经营预算转移支付分地区预算表</t>
  </si>
  <si>
    <t>地区</t>
  </si>
  <si>
    <t>样表29</t>
  </si>
  <si>
    <t>2018年德阳市罗江区社会保险基金收入预算表</t>
  </si>
  <si>
    <r>
      <rPr>
        <b/>
        <sz val="14"/>
        <rFont val="宋体"/>
        <family val="0"/>
      </rPr>
      <t>预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算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科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目</t>
    </r>
  </si>
  <si>
    <t>简要说明</t>
  </si>
  <si>
    <t>一、企业职工基本养老保险基金收入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</si>
  <si>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</si>
  <si>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</si>
  <si>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</si>
  <si>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</si>
  <si>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</si>
  <si>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</si>
  <si>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</si>
  <si>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</si>
  <si>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</si>
  <si>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</si>
  <si>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</si>
  <si>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</si>
  <si>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</si>
  <si>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</si>
  <si>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</si>
  <si>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</si>
  <si>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</si>
  <si>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</si>
  <si>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</si>
  <si>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</si>
  <si>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</si>
  <si>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</si>
  <si>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</si>
  <si>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</si>
  <si>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</si>
  <si>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</si>
  <si>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</si>
  <si>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</si>
  <si>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</si>
  <si>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</si>
  <si>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</si>
  <si>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</si>
  <si>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</si>
  <si>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</si>
  <si>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</si>
  <si>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</si>
  <si>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</si>
  <si>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</si>
  <si>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</si>
  <si>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</si>
  <si>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</si>
  <si>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</si>
  <si>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</si>
  <si>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</si>
  <si>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</si>
  <si>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</si>
  <si>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</si>
  <si>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</si>
  <si>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</si>
  <si>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</si>
  <si>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</si>
  <si>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</si>
  <si>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</si>
  <si>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</si>
  <si>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0</t>
    </r>
  </si>
  <si>
    <t>2018年德阳市罗江区社会保险基金支出预算表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</si>
  <si>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</si>
  <si>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</si>
  <si>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</si>
  <si>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</si>
  <si>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</si>
  <si>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</si>
  <si>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</si>
  <si>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</si>
  <si>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</si>
  <si>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</si>
  <si>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</si>
  <si>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其中：城镇职工基本医疗保险统筹基金待遇支出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</si>
  <si>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</si>
  <si>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</si>
  <si>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</si>
  <si>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</si>
  <si>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</si>
  <si>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</si>
  <si>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</si>
  <si>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</si>
  <si>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</si>
  <si>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</si>
  <si>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</si>
  <si>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</si>
  <si>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</si>
  <si>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</si>
  <si>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</si>
  <si>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</si>
  <si>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</si>
  <si>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</si>
  <si>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</si>
  <si>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</si>
  <si>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</si>
  <si>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</si>
  <si>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</si>
  <si>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</si>
  <si>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</si>
  <si>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</si>
  <si>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</si>
  <si>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</si>
  <si>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</si>
  <si>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</si>
  <si>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1</t>
    </r>
  </si>
  <si>
    <t>2018年德阳市罗江区级社会保险基金收入预算表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</si>
  <si>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下级上解收入</t>
    </r>
  </si>
  <si>
    <t>五、机关事业单位基本养老保险基金收入</t>
  </si>
  <si>
    <t>六、城乡居民基本养老保险基金收入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</si>
  <si>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2</t>
    </r>
  </si>
  <si>
    <t>2018年德阳市罗江区级社会保险基金支出预算表</t>
  </si>
  <si>
    <t xml:space="preserve">          补助下级支出</t>
  </si>
  <si>
    <r>
      <rPr>
        <sz val="12"/>
        <rFont val="宋体"/>
        <family val="0"/>
      </rPr>
      <t xml:space="preserve">         </t>
    </r>
    <r>
      <rPr>
        <sz val="11"/>
        <color indexed="8"/>
        <rFont val="宋体"/>
        <family val="0"/>
      </rPr>
      <t xml:space="preserve"> 上解统筹基金支出</t>
    </r>
  </si>
  <si>
    <t>五、机关事业单位基本养老保险基金支出</t>
  </si>
  <si>
    <t>六、城乡居民基本养老保险基金支出</t>
  </si>
  <si>
    <t>样表33</t>
  </si>
  <si>
    <t>2018年德阳市罗江区地方政府债务余额情况汇总表</t>
  </si>
  <si>
    <r>
      <rPr>
        <b/>
        <sz val="12"/>
        <color indexed="8"/>
        <rFont val="宋体"/>
        <family val="0"/>
      </rPr>
      <t>一、201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年末地方政府债务余额</t>
    </r>
  </si>
  <si>
    <r>
      <rPr>
        <b/>
        <sz val="12"/>
        <color indexed="8"/>
        <rFont val="宋体"/>
        <family val="0"/>
      </rPr>
      <t>二、201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年地方政府债务举借额</t>
    </r>
  </si>
  <si>
    <r>
      <rPr>
        <b/>
        <sz val="12"/>
        <color indexed="8"/>
        <rFont val="宋体"/>
        <family val="0"/>
      </rPr>
      <t>三、201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年地方政府债务偿还减少额</t>
    </r>
  </si>
  <si>
    <t xml:space="preserve">    其中：一般公共预算和政府性基金预算安排还本额</t>
  </si>
  <si>
    <r>
      <rPr>
        <b/>
        <sz val="12"/>
        <color indexed="8"/>
        <rFont val="宋体"/>
        <family val="0"/>
      </rPr>
      <t>四、201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年末地方政府债务余额预计数</t>
    </r>
  </si>
  <si>
    <t>注：本表反映举借额和偿还额均包含置换债券。</t>
  </si>
  <si>
    <t>样表34</t>
  </si>
  <si>
    <t>2018年德阳市罗江区地方政府债务分地区限额汇总表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</si>
</sst>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(* #,##0_);_(* \(#,##0\);_(* &quot;-&quot;_);_(@_)"/>
    <numFmt numFmtId="178" formatCode="_-* #,##0_-;\-* #,##0_-;_-* &quot;-&quot;_-;_-@_-"/>
    <numFmt numFmtId="179" formatCode="_-* #,##0.00_-;\-* #,##0.00_-;_-* &quot;-&quot;??_-;_-@_-"/>
    <numFmt numFmtId="180" formatCode="0.0_);[Red]\(0.0\)"/>
    <numFmt numFmtId="181" formatCode="0.00_);[Red]\(0.00\)"/>
    <numFmt numFmtId="182" formatCode="0.00;_輀"/>
    <numFmt numFmtId="183" formatCode="0_);[Red]\(0\)"/>
    <numFmt numFmtId="184" formatCode="#,##0_ "/>
    <numFmt numFmtId="185" formatCode="0.00_ "/>
    <numFmt numFmtId="186" formatCode="0_ "/>
    <numFmt numFmtId="187" formatCode="____@"/>
    <numFmt numFmtId="188" formatCode="###0"/>
    <numFmt numFmtId="189" formatCode="#,##0_);[Red]\(#,##0\)"/>
    <numFmt numFmtId="190" formatCode="0_ ;[Red]\-0\ "/>
  </numFmts>
  <fonts count="10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Arial Narrow"/>
      <family val="2"/>
    </font>
    <font>
      <b/>
      <sz val="14"/>
      <name val="方正书宋简体"/>
      <family val="0"/>
    </font>
    <font>
      <sz val="14"/>
      <name val="方正书宋简体"/>
      <family val="0"/>
    </font>
    <font>
      <sz val="14"/>
      <color indexed="10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b/>
      <sz val="12"/>
      <name val="黑体"/>
      <family val="3"/>
    </font>
    <font>
      <b/>
      <sz val="11"/>
      <name val="宋体"/>
      <family val="0"/>
    </font>
    <font>
      <sz val="12"/>
      <name val="方正书宋简体"/>
      <family val="0"/>
    </font>
    <font>
      <sz val="14"/>
      <name val="黑体"/>
      <family val="3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sz val="12"/>
      <name val="仿宋_GB2312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4"/>
      <name val="宋体"/>
      <family val="0"/>
    </font>
    <font>
      <sz val="11"/>
      <color indexed="5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0"/>
      <color indexed="20"/>
      <name val="Calibri"/>
      <family val="2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name val="Calibri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0"/>
      <name val="Cambria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9"/>
      <color theme="1"/>
      <name val="Arial"/>
      <family val="2"/>
    </font>
    <font>
      <b/>
      <sz val="12"/>
      <name val="Calibri"/>
      <family val="0"/>
    </font>
    <font>
      <b/>
      <sz val="20"/>
      <color theme="1"/>
      <name val="Calibri"/>
      <family val="0"/>
    </font>
    <font>
      <sz val="11"/>
      <color theme="1"/>
      <name val="黑体"/>
      <family val="3"/>
    </font>
    <font>
      <b/>
      <sz val="14"/>
      <color theme="1"/>
      <name val="Calibri"/>
      <family val="0"/>
    </font>
    <font>
      <sz val="16"/>
      <color theme="1"/>
      <name val="黑体"/>
      <family val="3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1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74" fillId="3" borderId="1" applyNumberFormat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9" fillId="6" borderId="0" applyNumberFormat="0" applyBorder="0" applyAlignment="0" applyProtection="0"/>
    <xf numFmtId="41" fontId="0" fillId="0" borderId="0" applyFont="0" applyFill="0" applyBorder="0" applyAlignment="0" applyProtection="0"/>
    <xf numFmtId="0" fontId="75" fillId="7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8" borderId="0" applyNumberFormat="0" applyBorder="0" applyAlignment="0" applyProtection="0"/>
    <xf numFmtId="0" fontId="42" fillId="9" borderId="2" applyNumberFormat="0" applyAlignment="0" applyProtection="0"/>
    <xf numFmtId="43" fontId="0" fillId="0" borderId="0" applyFont="0" applyFill="0" applyBorder="0" applyAlignment="0" applyProtection="0"/>
    <xf numFmtId="0" fontId="76" fillId="10" borderId="0" applyNumberFormat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11" borderId="2" applyNumberFormat="0" applyAlignment="0" applyProtection="0"/>
    <xf numFmtId="0" fontId="34" fillId="5" borderId="0" applyNumberFormat="0" applyBorder="0" applyAlignment="0" applyProtection="0"/>
    <xf numFmtId="0" fontId="57" fillId="0" borderId="0">
      <alignment/>
      <protection/>
    </xf>
    <xf numFmtId="0" fontId="78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3" applyNumberFormat="0" applyFont="0" applyAlignment="0" applyProtection="0"/>
    <xf numFmtId="0" fontId="76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6" fillId="18" borderId="4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0" fontId="33" fillId="16" borderId="0" applyNumberFormat="0" applyBorder="0" applyAlignment="0" applyProtection="0"/>
    <xf numFmtId="0" fontId="84" fillId="0" borderId="5" applyNumberFormat="0" applyFill="0" applyAlignment="0" applyProtection="0"/>
    <xf numFmtId="0" fontId="33" fillId="19" borderId="0" applyNumberFormat="0" applyBorder="0" applyAlignment="0" applyProtection="0"/>
    <xf numFmtId="0" fontId="76" fillId="20" borderId="0" applyNumberFormat="0" applyBorder="0" applyAlignment="0" applyProtection="0"/>
    <xf numFmtId="0" fontId="33" fillId="16" borderId="0" applyNumberFormat="0" applyBorder="0" applyAlignment="0" applyProtection="0"/>
    <xf numFmtId="0" fontId="79" fillId="0" borderId="6" applyNumberFormat="0" applyFill="0" applyAlignment="0" applyProtection="0"/>
    <xf numFmtId="0" fontId="76" fillId="21" borderId="0" applyNumberFormat="0" applyBorder="0" applyAlignment="0" applyProtection="0"/>
    <xf numFmtId="0" fontId="85" fillId="22" borderId="7" applyNumberFormat="0" applyAlignment="0" applyProtection="0"/>
    <xf numFmtId="0" fontId="42" fillId="9" borderId="2" applyNumberFormat="0" applyAlignment="0" applyProtection="0"/>
    <xf numFmtId="0" fontId="86" fillId="22" borderId="1" applyNumberFormat="0" applyAlignment="0" applyProtection="0"/>
    <xf numFmtId="0" fontId="39" fillId="23" borderId="0" applyNumberFormat="0" applyBorder="0" applyAlignment="0" applyProtection="0"/>
    <xf numFmtId="0" fontId="87" fillId="24" borderId="8" applyNumberFormat="0" applyAlignment="0" applyProtection="0"/>
    <xf numFmtId="0" fontId="0" fillId="25" borderId="0" applyNumberFormat="0" applyBorder="0" applyAlignment="0" applyProtection="0"/>
    <xf numFmtId="0" fontId="76" fillId="26" borderId="0" applyNumberFormat="0" applyBorder="0" applyAlignment="0" applyProtection="0"/>
    <xf numFmtId="0" fontId="88" fillId="0" borderId="9" applyNumberFormat="0" applyFill="0" applyAlignment="0" applyProtection="0"/>
    <xf numFmtId="0" fontId="33" fillId="12" borderId="0" applyNumberFormat="0" applyBorder="0" applyAlignment="0" applyProtection="0"/>
    <xf numFmtId="0" fontId="89" fillId="0" borderId="10" applyNumberFormat="0" applyFill="0" applyAlignment="0" applyProtection="0"/>
    <xf numFmtId="0" fontId="90" fillId="27" borderId="0" applyNumberFormat="0" applyBorder="0" applyAlignment="0" applyProtection="0"/>
    <xf numFmtId="0" fontId="39" fillId="2" borderId="0" applyNumberFormat="0" applyBorder="0" applyAlignment="0" applyProtection="0"/>
    <xf numFmtId="0" fontId="54" fillId="0" borderId="11" applyNumberFormat="0" applyFill="0" applyAlignment="0" applyProtection="0"/>
    <xf numFmtId="0" fontId="91" fillId="28" borderId="0" applyNumberFormat="0" applyBorder="0" applyAlignment="0" applyProtection="0"/>
    <xf numFmtId="0" fontId="0" fillId="29" borderId="0" applyNumberFormat="0" applyBorder="0" applyAlignment="0" applyProtection="0"/>
    <xf numFmtId="0" fontId="7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0" borderId="0">
      <alignment/>
      <protection/>
    </xf>
    <xf numFmtId="0" fontId="34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5" fillId="2" borderId="0" applyNumberFormat="0" applyBorder="0" applyAlignment="0" applyProtection="0"/>
    <xf numFmtId="0" fontId="6" fillId="0" borderId="0">
      <alignment/>
      <protection/>
    </xf>
    <xf numFmtId="0" fontId="39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60" fillId="5" borderId="0" applyNumberFormat="0" applyBorder="0" applyAlignment="0" applyProtection="0"/>
    <xf numFmtId="0" fontId="76" fillId="40" borderId="0" applyNumberFormat="0" applyBorder="0" applyAlignment="0" applyProtection="0"/>
    <xf numFmtId="0" fontId="0" fillId="41" borderId="0" applyNumberFormat="0" applyBorder="0" applyAlignment="0" applyProtection="0"/>
    <xf numFmtId="0" fontId="35" fillId="2" borderId="0" applyNumberFormat="0" applyBorder="0" applyAlignment="0" applyProtection="0"/>
    <xf numFmtId="0" fontId="33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59" fillId="45" borderId="0" applyNumberFormat="0" applyBorder="0" applyAlignment="0" applyProtection="0"/>
    <xf numFmtId="0" fontId="33" fillId="42" borderId="0" applyNumberFormat="0" applyBorder="0" applyAlignment="0" applyProtection="0"/>
    <xf numFmtId="0" fontId="54" fillId="0" borderId="11" applyNumberFormat="0" applyFill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0" fillId="46" borderId="0" applyNumberFormat="0" applyBorder="0" applyAlignment="0" applyProtection="0"/>
    <xf numFmtId="0" fontId="34" fillId="5" borderId="0" applyNumberFormat="0" applyBorder="0" applyAlignment="0" applyProtection="0"/>
    <xf numFmtId="0" fontId="76" fillId="47" borderId="0" applyNumberFormat="0" applyBorder="0" applyAlignment="0" applyProtection="0"/>
    <xf numFmtId="0" fontId="52" fillId="0" borderId="0">
      <alignment/>
      <protection/>
    </xf>
    <xf numFmtId="43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6" fillId="0" borderId="0">
      <alignment/>
      <protection/>
    </xf>
    <xf numFmtId="0" fontId="55" fillId="0" borderId="12" applyNumberFormat="0" applyFill="0" applyAlignment="0" applyProtection="0"/>
    <xf numFmtId="0" fontId="39" fillId="5" borderId="0" applyNumberFormat="0" applyBorder="0" applyAlignment="0" applyProtection="0"/>
    <xf numFmtId="0" fontId="33" fillId="17" borderId="0" applyNumberFormat="0" applyBorder="0" applyAlignment="0" applyProtection="0"/>
    <xf numFmtId="0" fontId="33" fillId="48" borderId="0" applyNumberFormat="0" applyBorder="0" applyAlignment="0" applyProtection="0"/>
    <xf numFmtId="0" fontId="39" fillId="5" borderId="0" applyNumberFormat="0" applyBorder="0" applyAlignment="0" applyProtection="0"/>
    <xf numFmtId="0" fontId="33" fillId="48" borderId="0" applyNumberFormat="0" applyBorder="0" applyAlignment="0" applyProtection="0"/>
    <xf numFmtId="0" fontId="34" fillId="5" borderId="0" applyNumberFormat="0" applyBorder="0" applyAlignment="0" applyProtection="0"/>
    <xf numFmtId="0" fontId="6" fillId="0" borderId="0">
      <alignment/>
      <protection/>
    </xf>
    <xf numFmtId="0" fontId="53" fillId="0" borderId="13" applyNumberFormat="0" applyFill="0" applyAlignment="0" applyProtection="0"/>
    <xf numFmtId="0" fontId="33" fillId="49" borderId="0" applyNumberFormat="0" applyBorder="0" applyAlignment="0" applyProtection="0"/>
    <xf numFmtId="0" fontId="39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48" borderId="0" applyNumberFormat="0" applyBorder="0" applyAlignment="0" applyProtection="0"/>
    <xf numFmtId="0" fontId="34" fillId="5" borderId="0" applyNumberFormat="0" applyBorder="0" applyAlignment="0" applyProtection="0"/>
    <xf numFmtId="0" fontId="39" fillId="2" borderId="0" applyNumberFormat="0" applyBorder="0" applyAlignment="0" applyProtection="0"/>
    <xf numFmtId="0" fontId="33" fillId="48" borderId="0" applyNumberFormat="0" applyBorder="0" applyAlignment="0" applyProtection="0"/>
    <xf numFmtId="0" fontId="34" fillId="5" borderId="0" applyNumberFormat="0" applyBorder="0" applyAlignment="0" applyProtection="0"/>
    <xf numFmtId="0" fontId="33" fillId="49" borderId="0" applyNumberFormat="0" applyBorder="0" applyAlignment="0" applyProtection="0"/>
    <xf numFmtId="0" fontId="39" fillId="6" borderId="0" applyNumberFormat="0" applyBorder="0" applyAlignment="0" applyProtection="0"/>
    <xf numFmtId="0" fontId="35" fillId="2" borderId="0" applyNumberFormat="0" applyBorder="0" applyAlignment="0" applyProtection="0"/>
    <xf numFmtId="0" fontId="6" fillId="0" borderId="0">
      <alignment/>
      <protection/>
    </xf>
    <xf numFmtId="0" fontId="55" fillId="0" borderId="12" applyNumberFormat="0" applyFill="0" applyAlignment="0" applyProtection="0"/>
    <xf numFmtId="0" fontId="35" fillId="2" borderId="0" applyNumberFormat="0" applyBorder="0" applyAlignment="0" applyProtection="0"/>
    <xf numFmtId="0" fontId="6" fillId="0" borderId="0">
      <alignment/>
      <protection/>
    </xf>
    <xf numFmtId="0" fontId="55" fillId="0" borderId="12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5" borderId="0" applyNumberFormat="0" applyBorder="0" applyAlignment="0" applyProtection="0"/>
    <xf numFmtId="0" fontId="33" fillId="49" borderId="0" applyNumberFormat="0" applyBorder="0" applyAlignment="0" applyProtection="0"/>
    <xf numFmtId="0" fontId="39" fillId="6" borderId="0" applyNumberFormat="0" applyBorder="0" applyAlignment="0" applyProtection="0"/>
    <xf numFmtId="0" fontId="39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9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39" fillId="23" borderId="0" applyNumberFormat="0" applyBorder="0" applyAlignment="0" applyProtection="0"/>
    <xf numFmtId="0" fontId="34" fillId="5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6" borderId="0" applyNumberFormat="0" applyBorder="0" applyAlignment="0" applyProtection="0"/>
    <xf numFmtId="0" fontId="34" fillId="5" borderId="0" applyNumberFormat="0" applyBorder="0" applyAlignment="0" applyProtection="0"/>
    <xf numFmtId="0" fontId="39" fillId="50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3" fillId="51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" fillId="18" borderId="4" applyNumberFormat="0" applyFont="0" applyAlignment="0" applyProtection="0"/>
    <xf numFmtId="0" fontId="39" fillId="6" borderId="0" applyNumberFormat="0" applyBorder="0" applyAlignment="0" applyProtection="0"/>
    <xf numFmtId="0" fontId="6" fillId="18" borderId="4" applyNumberFormat="0" applyFont="0" applyAlignment="0" applyProtection="0"/>
    <xf numFmtId="0" fontId="5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4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0" fontId="35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4" fillId="5" borderId="0" applyNumberFormat="0" applyBorder="0" applyAlignment="0" applyProtection="0"/>
    <xf numFmtId="0" fontId="39" fillId="5" borderId="0" applyNumberFormat="0" applyBorder="0" applyAlignment="0" applyProtection="0"/>
    <xf numFmtId="0" fontId="34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2" fillId="9" borderId="2" applyNumberFormat="0" applyAlignment="0" applyProtection="0"/>
    <xf numFmtId="0" fontId="34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2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55" fillId="0" borderId="12" applyNumberFormat="0" applyFill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9" fillId="2" borderId="0" applyNumberFormat="0" applyBorder="0" applyAlignment="0" applyProtection="0"/>
    <xf numFmtId="0" fontId="33" fillId="12" borderId="0" applyNumberFormat="0" applyBorder="0" applyAlignment="0" applyProtection="0"/>
    <xf numFmtId="0" fontId="55" fillId="0" borderId="12" applyNumberFormat="0" applyFill="0" applyAlignment="0" applyProtection="0"/>
    <xf numFmtId="0" fontId="39" fillId="2" borderId="0" applyNumberFormat="0" applyBorder="0" applyAlignment="0" applyProtection="0"/>
    <xf numFmtId="0" fontId="34" fillId="5" borderId="0" applyNumberFormat="0" applyBorder="0" applyAlignment="0" applyProtection="0"/>
    <xf numFmtId="0" fontId="39" fillId="2" borderId="0" applyNumberFormat="0" applyBorder="0" applyAlignment="0" applyProtection="0"/>
    <xf numFmtId="0" fontId="34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3" borderId="0" applyNumberFormat="0" applyBorder="0" applyAlignment="0" applyProtection="0"/>
    <xf numFmtId="0" fontId="34" fillId="5" borderId="0" applyNumberFormat="0" applyBorder="0" applyAlignment="0" applyProtection="0"/>
    <xf numFmtId="0" fontId="39" fillId="0" borderId="0">
      <alignment vertical="center"/>
      <protection/>
    </xf>
    <xf numFmtId="0" fontId="39" fillId="35" borderId="0" applyNumberFormat="0" applyBorder="0" applyAlignment="0" applyProtection="0"/>
    <xf numFmtId="0" fontId="39" fillId="23" borderId="0" applyNumberFormat="0" applyBorder="0" applyAlignment="0" applyProtection="0"/>
    <xf numFmtId="0" fontId="34" fillId="5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4" fillId="5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3" fillId="42" borderId="0" applyNumberFormat="0" applyBorder="0" applyAlignment="0" applyProtection="0"/>
    <xf numFmtId="0" fontId="34" fillId="5" borderId="0" applyNumberFormat="0" applyBorder="0" applyAlignment="0" applyProtection="0"/>
    <xf numFmtId="0" fontId="39" fillId="50" borderId="0" applyNumberFormat="0" applyBorder="0" applyAlignment="0" applyProtection="0"/>
    <xf numFmtId="0" fontId="35" fillId="2" borderId="0" applyNumberFormat="0" applyBorder="0" applyAlignment="0" applyProtection="0"/>
    <xf numFmtId="0" fontId="39" fillId="50" borderId="0" applyNumberFormat="0" applyBorder="0" applyAlignment="0" applyProtection="0"/>
    <xf numFmtId="0" fontId="34" fillId="5" borderId="0" applyNumberFormat="0" applyBorder="0" applyAlignment="0" applyProtection="0"/>
    <xf numFmtId="0" fontId="39" fillId="50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42" fillId="9" borderId="2" applyNumberFormat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0" applyNumberFormat="0" applyBorder="0" applyAlignment="0" applyProtection="0"/>
    <xf numFmtId="0" fontId="51" fillId="5" borderId="0" applyNumberFormat="0" applyBorder="0" applyAlignment="0" applyProtection="0"/>
    <xf numFmtId="0" fontId="39" fillId="9" borderId="0" applyNumberFormat="0" applyBorder="0" applyAlignment="0" applyProtection="0"/>
    <xf numFmtId="43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54" fillId="0" borderId="11" applyNumberFormat="0" applyFill="0" applyAlignment="0" applyProtection="0"/>
    <xf numFmtId="0" fontId="39" fillId="3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4" fillId="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54" fillId="0" borderId="11" applyNumberFormat="0" applyFill="0" applyAlignment="0" applyProtection="0"/>
    <xf numFmtId="0" fontId="51" fillId="5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52" borderId="0" applyNumberFormat="0" applyBorder="0" applyAlignment="0" applyProtection="0"/>
    <xf numFmtId="0" fontId="34" fillId="5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5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9" fillId="16" borderId="0" applyNumberFormat="0" applyBorder="0" applyAlignment="0" applyProtection="0"/>
    <xf numFmtId="0" fontId="34" fillId="5" borderId="0" applyNumberFormat="0" applyBorder="0" applyAlignment="0" applyProtection="0"/>
    <xf numFmtId="0" fontId="39" fillId="16" borderId="0" applyNumberFormat="0" applyBorder="0" applyAlignment="0" applyProtection="0"/>
    <xf numFmtId="0" fontId="33" fillId="42" borderId="0" applyNumberFormat="0" applyBorder="0" applyAlignment="0" applyProtection="0"/>
    <xf numFmtId="0" fontId="35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6" fillId="0" borderId="0">
      <alignment/>
      <protection/>
    </xf>
    <xf numFmtId="0" fontId="39" fillId="48" borderId="0" applyNumberFormat="0" applyBorder="0" applyAlignment="0" applyProtection="0"/>
    <xf numFmtId="0" fontId="6" fillId="0" borderId="0">
      <alignment/>
      <protection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3" fillId="12" borderId="0" applyNumberFormat="0" applyBorder="0" applyAlignment="0" applyProtection="0"/>
    <xf numFmtId="0" fontId="59" fillId="45" borderId="0" applyNumberFormat="0" applyBorder="0" applyAlignment="0" applyProtection="0"/>
    <xf numFmtId="0" fontId="39" fillId="23" borderId="0" applyNumberFormat="0" applyBorder="0" applyAlignment="0" applyProtection="0"/>
    <xf numFmtId="0" fontId="61" fillId="0" borderId="14" applyNumberFormat="0" applyFill="0" applyAlignment="0" applyProtection="0"/>
    <xf numFmtId="0" fontId="39" fillId="23" borderId="0" applyNumberFormat="0" applyBorder="0" applyAlignment="0" applyProtection="0"/>
    <xf numFmtId="0" fontId="61" fillId="0" borderId="14" applyNumberFormat="0" applyFill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6" fillId="0" borderId="15" applyNumberFormat="0" applyFill="0" applyAlignment="0" applyProtection="0"/>
    <xf numFmtId="0" fontId="35" fillId="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35" borderId="0" applyNumberFormat="0" applyBorder="0" applyAlignment="0" applyProtection="0"/>
    <xf numFmtId="0" fontId="48" fillId="53" borderId="16" applyNumberFormat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9" fontId="39" fillId="0" borderId="0" applyFont="0" applyFill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3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4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5" borderId="0" applyNumberFormat="0" applyBorder="0" applyAlignment="0" applyProtection="0"/>
    <xf numFmtId="0" fontId="33" fillId="16" borderId="0" applyNumberFormat="0" applyBorder="0" applyAlignment="0" applyProtection="0"/>
    <xf numFmtId="0" fontId="33" fillId="48" borderId="0" applyNumberFormat="0" applyBorder="0" applyAlignment="0" applyProtection="0"/>
    <xf numFmtId="0" fontId="26" fillId="0" borderId="15" applyNumberFormat="0" applyFill="0" applyAlignment="0" applyProtection="0"/>
    <xf numFmtId="0" fontId="33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1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42" borderId="0" applyNumberFormat="0" applyBorder="0" applyAlignment="0" applyProtection="0"/>
    <xf numFmtId="0" fontId="33" fillId="12" borderId="0" applyNumberFormat="0" applyBorder="0" applyAlignment="0" applyProtection="0"/>
    <xf numFmtId="0" fontId="33" fillId="42" borderId="0" applyNumberFormat="0" applyBorder="0" applyAlignment="0" applyProtection="0"/>
    <xf numFmtId="0" fontId="33" fillId="15" borderId="0" applyNumberFormat="0" applyBorder="0" applyAlignment="0" applyProtection="0"/>
    <xf numFmtId="0" fontId="33" fillId="54" borderId="0" applyNumberFormat="0" applyBorder="0" applyAlignment="0" applyProtection="0"/>
    <xf numFmtId="0" fontId="33" fillId="16" borderId="0" applyNumberFormat="0" applyBorder="0" applyAlignment="0" applyProtection="0"/>
    <xf numFmtId="0" fontId="33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5" borderId="0" applyNumberFormat="0" applyBorder="0" applyAlignment="0" applyProtection="0"/>
    <xf numFmtId="0" fontId="33" fillId="15" borderId="0" applyNumberFormat="0" applyBorder="0" applyAlignment="0" applyProtection="0"/>
    <xf numFmtId="0" fontId="6" fillId="0" borderId="0">
      <alignment/>
      <protection/>
    </xf>
    <xf numFmtId="0" fontId="33" fillId="16" borderId="0" applyNumberFormat="0" applyBorder="0" applyAlignment="0" applyProtection="0"/>
    <xf numFmtId="0" fontId="34" fillId="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5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43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33" fillId="12" borderId="0" applyNumberFormat="0" applyBorder="0" applyAlignment="0" applyProtection="0"/>
    <xf numFmtId="0" fontId="34" fillId="5" borderId="0" applyNumberFormat="0" applyBorder="0" applyAlignment="0" applyProtection="0"/>
    <xf numFmtId="0" fontId="33" fillId="1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3" fillId="0" borderId="13" applyNumberFormat="0" applyFill="0" applyAlignment="0" applyProtection="0"/>
    <xf numFmtId="0" fontId="34" fillId="5" borderId="0" applyNumberFormat="0" applyBorder="0" applyAlignment="0" applyProtection="0"/>
    <xf numFmtId="0" fontId="33" fillId="12" borderId="0" applyNumberFormat="0" applyBorder="0" applyAlignment="0" applyProtection="0"/>
    <xf numFmtId="0" fontId="34" fillId="5" borderId="0" applyNumberFormat="0" applyBorder="0" applyAlignment="0" applyProtection="0"/>
    <xf numFmtId="0" fontId="33" fillId="12" borderId="0" applyNumberFormat="0" applyBorder="0" applyAlignment="0" applyProtection="0"/>
    <xf numFmtId="0" fontId="33" fillId="42" borderId="0" applyNumberFormat="0" applyBorder="0" applyAlignment="0" applyProtection="0"/>
    <xf numFmtId="0" fontId="34" fillId="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5" borderId="0" applyNumberFormat="0" applyBorder="0" applyAlignment="0" applyProtection="0"/>
    <xf numFmtId="0" fontId="33" fillId="42" borderId="0" applyNumberFormat="0" applyBorder="0" applyAlignment="0" applyProtection="0"/>
    <xf numFmtId="0" fontId="33" fillId="54" borderId="0" applyNumberFormat="0" applyBorder="0" applyAlignment="0" applyProtection="0"/>
    <xf numFmtId="0" fontId="34" fillId="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5" borderId="0" applyNumberFormat="0" applyBorder="0" applyAlignment="0" applyProtection="0"/>
    <xf numFmtId="0" fontId="33" fillId="54" borderId="0" applyNumberFormat="0" applyBorder="0" applyAlignment="0" applyProtection="0"/>
    <xf numFmtId="0" fontId="6" fillId="0" borderId="0">
      <alignment/>
      <protection/>
    </xf>
    <xf numFmtId="0" fontId="34" fillId="5" borderId="0" applyNumberFormat="0" applyBorder="0" applyAlignment="0" applyProtection="0"/>
    <xf numFmtId="0" fontId="33" fillId="54" borderId="0" applyNumberFormat="0" applyBorder="0" applyAlignment="0" applyProtection="0"/>
    <xf numFmtId="0" fontId="34" fillId="5" borderId="0" applyNumberFormat="0" applyBorder="0" applyAlignment="0" applyProtection="0"/>
    <xf numFmtId="0" fontId="33" fillId="5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17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42" borderId="0" applyNumberFormat="0" applyBorder="0" applyAlignment="0" applyProtection="0"/>
    <xf numFmtId="0" fontId="34" fillId="5" borderId="0" applyNumberFormat="0" applyBorder="0" applyAlignment="0" applyProtection="0"/>
    <xf numFmtId="0" fontId="33" fillId="17" borderId="0" applyNumberFormat="0" applyBorder="0" applyAlignment="0" applyProtection="0"/>
    <xf numFmtId="0" fontId="6" fillId="0" borderId="0">
      <alignment/>
      <protection/>
    </xf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37" fontId="62" fillId="0" borderId="0">
      <alignment/>
      <protection/>
    </xf>
    <xf numFmtId="0" fontId="48" fillId="53" borderId="16" applyNumberFormat="0" applyAlignment="0" applyProtection="0"/>
    <xf numFmtId="0" fontId="48" fillId="53" borderId="16" applyNumberFormat="0" applyAlignment="0" applyProtection="0"/>
    <xf numFmtId="0" fontId="36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6" fillId="0" borderId="0">
      <alignment/>
      <protection/>
    </xf>
    <xf numFmtId="0" fontId="35" fillId="2" borderId="0" applyNumberFormat="0" applyBorder="0" applyAlignment="0" applyProtection="0"/>
    <xf numFmtId="0" fontId="53" fillId="0" borderId="13" applyNumberFormat="0" applyFill="0" applyAlignment="0" applyProtection="0"/>
    <xf numFmtId="0" fontId="34" fillId="5" borderId="0" applyNumberFormat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34" fillId="5" borderId="0" applyNumberFormat="0" applyBorder="0" applyAlignment="0" applyProtection="0"/>
    <xf numFmtId="0" fontId="51" fillId="5" borderId="0" applyNumberFormat="0" applyBorder="0" applyAlignment="0" applyProtection="0"/>
    <xf numFmtId="0" fontId="55" fillId="0" borderId="12" applyNumberFormat="0" applyFill="0" applyAlignment="0" applyProtection="0"/>
    <xf numFmtId="0" fontId="35" fillId="2" borderId="0" applyNumberFormat="0" applyBorder="0" applyAlignment="0" applyProtection="0"/>
    <xf numFmtId="0" fontId="53" fillId="0" borderId="13" applyNumberFormat="0" applyFill="0" applyAlignment="0" applyProtection="0"/>
    <xf numFmtId="0" fontId="54" fillId="0" borderId="11" applyNumberFormat="0" applyFill="0" applyAlignment="0" applyProtection="0"/>
    <xf numFmtId="0" fontId="63" fillId="0" borderId="0">
      <alignment/>
      <protection/>
    </xf>
    <xf numFmtId="9" fontId="64" fillId="0" borderId="0" applyFont="0" applyFill="0" applyBorder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34" fillId="5" borderId="0" applyNumberFormat="0" applyBorder="0" applyAlignment="0" applyProtection="0"/>
    <xf numFmtId="0" fontId="41" fillId="11" borderId="17" applyNumberFormat="0" applyAlignment="0" applyProtection="0"/>
    <xf numFmtId="0" fontId="5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5" borderId="0" applyNumberFormat="0" applyBorder="0" applyAlignment="0" applyProtection="0"/>
    <xf numFmtId="9" fontId="3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4" fillId="5" borderId="0" applyNumberFormat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11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34" fillId="5" borderId="0" applyNumberFormat="0" applyBorder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7" fillId="0" borderId="0">
      <alignment/>
      <protection/>
    </xf>
    <xf numFmtId="0" fontId="34" fillId="5" borderId="0" applyNumberFormat="0" applyBorder="0" applyAlignment="0" applyProtection="0"/>
    <xf numFmtId="0" fontId="54" fillId="0" borderId="11" applyNumberFormat="0" applyFill="0" applyAlignment="0" applyProtection="0"/>
    <xf numFmtId="43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6" fillId="11" borderId="2" applyNumberForma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2" fillId="0" borderId="0">
      <alignment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" fillId="0" borderId="0">
      <alignment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3" fillId="4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6" fillId="0" borderId="0">
      <alignment/>
      <protection/>
    </xf>
    <xf numFmtId="0" fontId="48" fillId="53" borderId="1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8" fillId="53" borderId="16" applyNumberFormat="0" applyAlignment="0" applyProtection="0"/>
    <xf numFmtId="0" fontId="57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35" fillId="2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5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" fillId="0" borderId="0">
      <alignment/>
      <protection/>
    </xf>
    <xf numFmtId="0" fontId="35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31" fillId="0" borderId="0">
      <alignment/>
      <protection/>
    </xf>
    <xf numFmtId="0" fontId="39" fillId="0" borderId="0">
      <alignment vertical="center"/>
      <protection/>
    </xf>
    <xf numFmtId="0" fontId="47" fillId="0" borderId="0" applyNumberFormat="0" applyFill="0" applyBorder="0" applyAlignment="0" applyProtection="0"/>
    <xf numFmtId="0" fontId="3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" fontId="6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7" fillId="0" borderId="0">
      <alignment/>
      <protection/>
    </xf>
    <xf numFmtId="0" fontId="6" fillId="0" borderId="0">
      <alignment vertical="center"/>
      <protection/>
    </xf>
    <xf numFmtId="0" fontId="57" fillId="0" borderId="0">
      <alignment/>
      <protection/>
    </xf>
    <xf numFmtId="0" fontId="6" fillId="0" borderId="0">
      <alignment vertical="center"/>
      <protection/>
    </xf>
    <xf numFmtId="0" fontId="57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39" fillId="0" borderId="0">
      <alignment vertical="center"/>
      <protection/>
    </xf>
    <xf numFmtId="0" fontId="5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6" fillId="0" borderId="0">
      <alignment vertical="center"/>
      <protection/>
    </xf>
    <xf numFmtId="0" fontId="26" fillId="0" borderId="15" applyNumberFormat="0" applyFill="0" applyAlignment="0" applyProtection="0"/>
    <xf numFmtId="0" fontId="6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11" borderId="2" applyNumberForma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9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3" fillId="1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56" fillId="11" borderId="2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3" fillId="0" borderId="0">
      <alignment/>
      <protection/>
    </xf>
    <xf numFmtId="177" fontId="6" fillId="0" borderId="0" applyFont="0" applyFill="0" applyBorder="0" applyAlignment="0" applyProtection="0"/>
    <xf numFmtId="4" fontId="63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41" fillId="11" borderId="17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42" fillId="9" borderId="2" applyNumberFormat="0" applyAlignment="0" applyProtection="0"/>
    <xf numFmtId="0" fontId="71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39" fillId="18" borderId="4" applyNumberFormat="0" applyFont="0" applyAlignment="0" applyProtection="0"/>
    <xf numFmtId="0" fontId="39" fillId="18" borderId="4" applyNumberFormat="0" applyFont="0" applyAlignment="0" applyProtection="0"/>
    <xf numFmtId="0" fontId="39" fillId="18" borderId="4" applyNumberFormat="0" applyFont="0" applyAlignment="0" applyProtection="0"/>
    <xf numFmtId="0" fontId="39" fillId="18" borderId="4" applyNumberFormat="0" applyFont="0" applyAlignment="0" applyProtection="0"/>
    <xf numFmtId="0" fontId="39" fillId="18" borderId="4" applyNumberFormat="0" applyFont="0" applyAlignment="0" applyProtection="0"/>
    <xf numFmtId="0" fontId="39" fillId="18" borderId="4" applyNumberFormat="0" applyFont="0" applyAlignment="0" applyProtection="0"/>
    <xf numFmtId="0" fontId="39" fillId="18" borderId="4" applyNumberFormat="0" applyFont="0" applyAlignment="0" applyProtection="0"/>
  </cellStyleXfs>
  <cellXfs count="449">
    <xf numFmtId="0" fontId="0" fillId="0" borderId="0" xfId="0" applyFont="1" applyAlignment="1">
      <alignment vertical="center"/>
    </xf>
    <xf numFmtId="0" fontId="0" fillId="0" borderId="0" xfId="666" applyBorder="1">
      <alignment vertical="center"/>
      <protection/>
    </xf>
    <xf numFmtId="0" fontId="0" fillId="0" borderId="0" xfId="666">
      <alignment vertical="center"/>
      <protection/>
    </xf>
    <xf numFmtId="0" fontId="92" fillId="0" borderId="0" xfId="666" applyFont="1" applyBorder="1">
      <alignment vertical="center"/>
      <protection/>
    </xf>
    <xf numFmtId="0" fontId="93" fillId="55" borderId="0" xfId="666" applyFont="1" applyFill="1" applyBorder="1" applyAlignment="1">
      <alignment horizontal="center" vertical="center" wrapText="1"/>
      <protection/>
    </xf>
    <xf numFmtId="0" fontId="94" fillId="55" borderId="0" xfId="666" applyFont="1" applyFill="1" applyBorder="1" applyAlignment="1">
      <alignment vertical="center" wrapText="1"/>
      <protection/>
    </xf>
    <xf numFmtId="0" fontId="95" fillId="55" borderId="0" xfId="666" applyFont="1" applyFill="1" applyBorder="1" applyAlignment="1">
      <alignment horizontal="right" wrapText="1"/>
      <protection/>
    </xf>
    <xf numFmtId="0" fontId="96" fillId="55" borderId="18" xfId="666" applyFont="1" applyFill="1" applyBorder="1" applyAlignment="1">
      <alignment horizontal="center" vertical="center" wrapText="1"/>
      <protection/>
    </xf>
    <xf numFmtId="0" fontId="5" fillId="56" borderId="18" xfId="666" applyNumberFormat="1" applyFont="1" applyFill="1" applyBorder="1" applyAlignment="1" applyProtection="1">
      <alignment horizontal="center" vertical="center"/>
      <protection/>
    </xf>
    <xf numFmtId="180" fontId="6" fillId="0" borderId="18" xfId="643" applyNumberFormat="1" applyFont="1" applyFill="1" applyBorder="1" applyAlignment="1">
      <alignment horizontal="right" vertical="center" wrapText="1"/>
      <protection/>
    </xf>
    <xf numFmtId="181" fontId="6" fillId="0" borderId="18" xfId="643" applyNumberFormat="1" applyFont="1" applyFill="1" applyBorder="1" applyAlignment="1">
      <alignment horizontal="right" vertical="center" wrapText="1"/>
      <protection/>
    </xf>
    <xf numFmtId="0" fontId="2" fillId="56" borderId="18" xfId="666" applyNumberFormat="1" applyFont="1" applyFill="1" applyBorder="1" applyAlignment="1" applyProtection="1">
      <alignment horizontal="center" vertical="center"/>
      <protection/>
    </xf>
    <xf numFmtId="181" fontId="7" fillId="0" borderId="18" xfId="643" applyNumberFormat="1" applyFont="1" applyFill="1" applyBorder="1" applyAlignment="1">
      <alignment horizontal="right" vertical="center" wrapText="1"/>
      <protection/>
    </xf>
    <xf numFmtId="0" fontId="0" fillId="0" borderId="0" xfId="662">
      <alignment vertical="center"/>
      <protection/>
    </xf>
    <xf numFmtId="0" fontId="92" fillId="0" borderId="0" xfId="662" applyFont="1">
      <alignment vertical="center"/>
      <protection/>
    </xf>
    <xf numFmtId="0" fontId="97" fillId="0" borderId="0" xfId="662" applyFont="1" applyFill="1" applyBorder="1" applyAlignment="1">
      <alignment horizontal="center" vertical="center" wrapText="1"/>
      <protection/>
    </xf>
    <xf numFmtId="0" fontId="95" fillId="0" borderId="19" xfId="662" applyFont="1" applyFill="1" applyBorder="1" applyAlignment="1">
      <alignment vertical="center"/>
      <protection/>
    </xf>
    <xf numFmtId="0" fontId="95" fillId="0" borderId="19" xfId="662" applyFont="1" applyFill="1" applyBorder="1" applyAlignment="1">
      <alignment horizontal="right"/>
      <protection/>
    </xf>
    <xf numFmtId="0" fontId="96" fillId="0" borderId="18" xfId="662" applyFont="1" applyFill="1" applyBorder="1" applyAlignment="1">
      <alignment horizontal="center" vertical="center"/>
      <protection/>
    </xf>
    <xf numFmtId="0" fontId="96" fillId="0" borderId="18" xfId="662" applyFont="1" applyFill="1" applyBorder="1" applyAlignment="1">
      <alignment horizontal="left" vertical="center"/>
      <protection/>
    </xf>
    <xf numFmtId="182" fontId="96" fillId="0" borderId="18" xfId="662" applyNumberFormat="1" applyFont="1" applyFill="1" applyBorder="1" applyAlignment="1">
      <alignment horizontal="right" vertical="center" wrapText="1"/>
      <protection/>
    </xf>
    <xf numFmtId="43" fontId="0" fillId="0" borderId="0" xfId="662" applyNumberFormat="1">
      <alignment vertical="center"/>
      <protection/>
    </xf>
    <xf numFmtId="0" fontId="95" fillId="0" borderId="18" xfId="662" applyFont="1" applyFill="1" applyBorder="1" applyAlignment="1">
      <alignment horizontal="left" vertical="center"/>
      <protection/>
    </xf>
    <xf numFmtId="182" fontId="95" fillId="0" borderId="18" xfId="662" applyNumberFormat="1" applyFont="1" applyFill="1" applyBorder="1" applyAlignment="1">
      <alignment horizontal="right" vertical="center" wrapText="1"/>
      <protection/>
    </xf>
    <xf numFmtId="182" fontId="0" fillId="0" borderId="0" xfId="662" applyNumberFormat="1">
      <alignment vertical="center"/>
      <protection/>
    </xf>
    <xf numFmtId="0" fontId="95" fillId="0" borderId="0" xfId="662" applyFont="1" applyFill="1" applyBorder="1" applyAlignment="1">
      <alignment horizontal="left" vertical="center"/>
      <protection/>
    </xf>
    <xf numFmtId="0" fontId="6" fillId="0" borderId="0" xfId="834" applyFont="1" applyFill="1" applyAlignment="1">
      <alignment vertical="center"/>
      <protection/>
    </xf>
    <xf numFmtId="0" fontId="6" fillId="0" borderId="0" xfId="848" applyFont="1" applyFill="1">
      <alignment vertical="center"/>
      <protection/>
    </xf>
    <xf numFmtId="0" fontId="7" fillId="0" borderId="0" xfId="834" applyFont="1" applyFill="1" applyAlignment="1">
      <alignment vertical="center"/>
      <protection/>
    </xf>
    <xf numFmtId="183" fontId="6" fillId="0" borderId="0" xfId="834" applyNumberFormat="1" applyFont="1" applyFill="1" applyAlignment="1">
      <alignment vertical="center"/>
      <protection/>
    </xf>
    <xf numFmtId="0" fontId="8" fillId="0" borderId="0" xfId="848" applyFont="1" applyFill="1" applyAlignment="1">
      <alignment horizontal="center" vertical="center"/>
      <protection/>
    </xf>
    <xf numFmtId="0" fontId="6" fillId="0" borderId="0" xfId="848" applyFont="1" applyFill="1" applyAlignment="1">
      <alignment horizontal="right"/>
      <protection/>
    </xf>
    <xf numFmtId="184" fontId="7" fillId="0" borderId="18" xfId="750" applyNumberFormat="1" applyFont="1" applyFill="1" applyBorder="1" applyAlignment="1">
      <alignment horizontal="center" vertical="center"/>
      <protection/>
    </xf>
    <xf numFmtId="0" fontId="7" fillId="0" borderId="18" xfId="848" applyFont="1" applyFill="1" applyBorder="1" applyAlignment="1">
      <alignment horizontal="center" vertical="center" wrapText="1"/>
      <protection/>
    </xf>
    <xf numFmtId="0" fontId="7" fillId="0" borderId="18" xfId="834" applyFont="1" applyFill="1" applyBorder="1" applyAlignment="1">
      <alignment horizontal="center" vertical="center" wrapText="1"/>
      <protection/>
    </xf>
    <xf numFmtId="0" fontId="7" fillId="0" borderId="18" xfId="848" applyFont="1" applyFill="1" applyBorder="1" applyAlignment="1">
      <alignment horizontal="justify" vertical="center" wrapText="1"/>
      <protection/>
    </xf>
    <xf numFmtId="0" fontId="7" fillId="0" borderId="18" xfId="848" applyFont="1" applyFill="1" applyBorder="1" applyAlignment="1">
      <alignment horizontal="right" vertical="center" wrapText="1"/>
      <protection/>
    </xf>
    <xf numFmtId="0" fontId="9" fillId="0" borderId="18" xfId="848" applyFont="1" applyFill="1" applyBorder="1" applyAlignment="1">
      <alignment vertical="center" wrapText="1"/>
      <protection/>
    </xf>
    <xf numFmtId="0" fontId="6" fillId="0" borderId="18" xfId="848" applyFont="1" applyFill="1" applyBorder="1" applyAlignment="1">
      <alignment horizontal="justify" vertical="center" wrapText="1"/>
      <protection/>
    </xf>
    <xf numFmtId="0" fontId="6" fillId="0" borderId="18" xfId="848" applyFont="1" applyFill="1" applyBorder="1" applyAlignment="1">
      <alignment horizontal="right" vertical="center" wrapText="1"/>
      <protection/>
    </xf>
    <xf numFmtId="0" fontId="6" fillId="0" borderId="18" xfId="848" applyFont="1" applyFill="1" applyBorder="1">
      <alignment vertical="center"/>
      <protection/>
    </xf>
    <xf numFmtId="0" fontId="6" fillId="0" borderId="18" xfId="848" applyFont="1" applyFill="1" applyBorder="1" applyAlignment="1">
      <alignment horizontal="right" vertical="center"/>
      <protection/>
    </xf>
    <xf numFmtId="0" fontId="6" fillId="0" borderId="18" xfId="848" applyFont="1" applyFill="1" applyBorder="1" applyAlignment="1">
      <alignment vertical="center" wrapText="1"/>
      <protection/>
    </xf>
    <xf numFmtId="0" fontId="6" fillId="0" borderId="0" xfId="850" applyFont="1" applyFill="1">
      <alignment vertical="center"/>
      <protection/>
    </xf>
    <xf numFmtId="0" fontId="10" fillId="0" borderId="18" xfId="850" applyFont="1" applyFill="1" applyBorder="1" applyAlignment="1">
      <alignment horizontal="justify" vertical="center" wrapText="1"/>
      <protection/>
    </xf>
    <xf numFmtId="185" fontId="0" fillId="0" borderId="18" xfId="0" applyNumberFormat="1" applyFont="1" applyFill="1" applyBorder="1" applyAlignment="1">
      <alignment vertical="center"/>
    </xf>
    <xf numFmtId="0" fontId="6" fillId="0" borderId="18" xfId="850" applyFont="1" applyFill="1" applyBorder="1" applyAlignment="1">
      <alignment vertical="center" wrapText="1"/>
      <protection/>
    </xf>
    <xf numFmtId="0" fontId="11" fillId="0" borderId="18" xfId="850" applyFont="1" applyFill="1" applyBorder="1" applyAlignment="1">
      <alignment horizontal="justify" vertical="center" wrapText="1"/>
      <protection/>
    </xf>
    <xf numFmtId="0" fontId="6" fillId="0" borderId="18" xfId="850" applyFont="1" applyFill="1" applyBorder="1" applyAlignment="1">
      <alignment horizontal="right" vertical="center" wrapText="1"/>
      <protection/>
    </xf>
    <xf numFmtId="0" fontId="6" fillId="0" borderId="0" xfId="838" applyFont="1" applyFill="1" applyAlignment="1">
      <alignment vertical="center"/>
      <protection/>
    </xf>
    <xf numFmtId="0" fontId="11" fillId="0" borderId="0" xfId="850" applyFont="1" applyFill="1">
      <alignment vertical="center"/>
      <protection/>
    </xf>
    <xf numFmtId="0" fontId="10" fillId="0" borderId="0" xfId="834" applyFont="1" applyFill="1" applyAlignment="1">
      <alignment vertical="center"/>
      <protection/>
    </xf>
    <xf numFmtId="183" fontId="6" fillId="0" borderId="0" xfId="838" applyNumberFormat="1" applyFont="1" applyFill="1" applyAlignment="1">
      <alignment vertical="center"/>
      <protection/>
    </xf>
    <xf numFmtId="0" fontId="6" fillId="0" borderId="0" xfId="850" applyFont="1" applyFill="1" applyAlignment="1">
      <alignment horizontal="right"/>
      <protection/>
    </xf>
    <xf numFmtId="184" fontId="10" fillId="0" borderId="18" xfId="851" applyNumberFormat="1" applyFont="1" applyFill="1" applyBorder="1" applyAlignment="1">
      <alignment horizontal="center" vertical="center"/>
      <protection/>
    </xf>
    <xf numFmtId="0" fontId="7" fillId="0" borderId="18" xfId="850" applyFont="1" applyFill="1" applyBorder="1" applyAlignment="1">
      <alignment horizontal="center" vertical="center" wrapText="1"/>
      <protection/>
    </xf>
    <xf numFmtId="0" fontId="7" fillId="0" borderId="18" xfId="838" applyFont="1" applyFill="1" applyBorder="1" applyAlignment="1">
      <alignment horizontal="center" vertical="center" wrapText="1"/>
      <protection/>
    </xf>
    <xf numFmtId="0" fontId="7" fillId="0" borderId="18" xfId="850" applyFont="1" applyFill="1" applyBorder="1" applyAlignment="1">
      <alignment horizontal="right" vertical="center" wrapText="1"/>
      <protection/>
    </xf>
    <xf numFmtId="186" fontId="98" fillId="0" borderId="18" xfId="0" applyNumberFormat="1" applyFont="1" applyFill="1" applyBorder="1" applyAlignment="1">
      <alignment vertical="center"/>
    </xf>
    <xf numFmtId="0" fontId="10" fillId="0" borderId="18" xfId="850" applyFont="1" applyFill="1" applyBorder="1" applyAlignment="1">
      <alignment horizontal="center" vertical="center" wrapText="1"/>
      <protection/>
    </xf>
    <xf numFmtId="186" fontId="7" fillId="0" borderId="18" xfId="850" applyNumberFormat="1" applyFont="1" applyFill="1" applyBorder="1" applyAlignment="1">
      <alignment horizontal="right" vertical="center" wrapText="1"/>
      <protection/>
    </xf>
    <xf numFmtId="0" fontId="6" fillId="0" borderId="0" xfId="773">
      <alignment vertical="center"/>
      <protection/>
    </xf>
    <xf numFmtId="0" fontId="7" fillId="0" borderId="0" xfId="773" applyFont="1">
      <alignment vertical="center"/>
      <protection/>
    </xf>
    <xf numFmtId="0" fontId="93" fillId="0" borderId="0" xfId="773" applyFont="1" applyAlignment="1">
      <alignment horizontal="center" vertical="center"/>
      <protection/>
    </xf>
    <xf numFmtId="0" fontId="6" fillId="0" borderId="0" xfId="773" applyAlignment="1">
      <alignment horizontal="right"/>
      <protection/>
    </xf>
    <xf numFmtId="0" fontId="13" fillId="0" borderId="18" xfId="773" applyFont="1" applyBorder="1" applyAlignment="1">
      <alignment horizontal="center" vertical="center"/>
      <protection/>
    </xf>
    <xf numFmtId="0" fontId="99" fillId="0" borderId="18" xfId="0" applyFont="1" applyBorder="1" applyAlignment="1">
      <alignment horizontal="center" vertical="center"/>
    </xf>
    <xf numFmtId="0" fontId="6" fillId="0" borderId="18" xfId="773" applyBorder="1">
      <alignment vertical="center"/>
      <protection/>
    </xf>
    <xf numFmtId="0" fontId="92" fillId="0" borderId="18" xfId="0" applyFont="1" applyBorder="1" applyAlignment="1">
      <alignment horizontal="center" vertical="center"/>
    </xf>
    <xf numFmtId="0" fontId="6" fillId="0" borderId="0" xfId="843" applyFont="1" applyBorder="1">
      <alignment vertical="center"/>
      <protection/>
    </xf>
    <xf numFmtId="0" fontId="14" fillId="0" borderId="0" xfId="843" applyFont="1" applyFill="1">
      <alignment vertical="center"/>
      <protection/>
    </xf>
    <xf numFmtId="0" fontId="6" fillId="0" borderId="0" xfId="843" applyFont="1" applyFill="1">
      <alignment vertical="center"/>
      <protection/>
    </xf>
    <xf numFmtId="0" fontId="6" fillId="0" borderId="0" xfId="843">
      <alignment vertical="center"/>
      <protection/>
    </xf>
    <xf numFmtId="0" fontId="6" fillId="0" borderId="0" xfId="843" applyFont="1">
      <alignment vertical="center"/>
      <protection/>
    </xf>
    <xf numFmtId="0" fontId="8" fillId="0" borderId="0" xfId="843" applyFont="1" applyFill="1" applyAlignment="1">
      <alignment horizontal="center" vertical="center"/>
      <protection/>
    </xf>
    <xf numFmtId="0" fontId="6" fillId="0" borderId="0" xfId="843" applyFont="1" applyBorder="1" applyAlignment="1">
      <alignment horizontal="center" vertical="center"/>
      <protection/>
    </xf>
    <xf numFmtId="0" fontId="6" fillId="0" borderId="0" xfId="843" applyFont="1" applyAlignment="1">
      <alignment horizontal="right"/>
      <protection/>
    </xf>
    <xf numFmtId="0" fontId="7" fillId="0" borderId="18" xfId="843" applyFont="1" applyBorder="1" applyAlignment="1">
      <alignment horizontal="center" vertical="center"/>
      <protection/>
    </xf>
    <xf numFmtId="0" fontId="7" fillId="0" borderId="20" xfId="849" applyFont="1" applyFill="1" applyBorder="1" applyAlignment="1">
      <alignment horizontal="center" vertical="center" wrapText="1"/>
      <protection/>
    </xf>
    <xf numFmtId="0" fontId="7" fillId="0" borderId="18" xfId="840" applyFont="1" applyBorder="1" applyAlignment="1">
      <alignment vertical="center"/>
      <protection/>
    </xf>
    <xf numFmtId="0" fontId="7" fillId="0" borderId="18" xfId="840" applyFont="1" applyBorder="1" applyAlignment="1">
      <alignment horizontal="right" vertical="center"/>
      <protection/>
    </xf>
    <xf numFmtId="0" fontId="6" fillId="0" borderId="18" xfId="840" applyFont="1" applyBorder="1" applyAlignment="1">
      <alignment vertical="center"/>
      <protection/>
    </xf>
    <xf numFmtId="0" fontId="6" fillId="0" borderId="18" xfId="840" applyFont="1" applyBorder="1" applyAlignment="1">
      <alignment horizontal="right" vertical="center"/>
      <protection/>
    </xf>
    <xf numFmtId="0" fontId="6" fillId="0" borderId="21" xfId="840" applyFont="1" applyBorder="1" applyAlignment="1">
      <alignment vertical="center"/>
      <protection/>
    </xf>
    <xf numFmtId="183" fontId="6" fillId="0" borderId="18" xfId="841" applyNumberFormat="1" applyFont="1" applyFill="1" applyBorder="1" applyAlignment="1">
      <alignment horizontal="right" vertical="center" wrapText="1"/>
      <protection/>
    </xf>
    <xf numFmtId="0" fontId="7" fillId="0" borderId="18" xfId="840" applyFont="1" applyFill="1" applyBorder="1" applyAlignment="1">
      <alignment horizontal="center" vertical="center"/>
      <protection/>
    </xf>
    <xf numFmtId="0" fontId="6" fillId="0" borderId="0" xfId="843" applyFont="1" applyFill="1" applyAlignment="1">
      <alignment horizontal="center" vertical="center"/>
      <protection/>
    </xf>
    <xf numFmtId="0" fontId="7" fillId="0" borderId="0" xfId="843" applyFont="1" applyFill="1" applyAlignment="1">
      <alignment horizontal="center" vertical="center"/>
      <protection/>
    </xf>
    <xf numFmtId="0" fontId="15" fillId="0" borderId="0" xfId="843" applyFont="1" applyFill="1">
      <alignment vertical="center"/>
      <protection/>
    </xf>
    <xf numFmtId="0" fontId="7" fillId="0" borderId="0" xfId="843" applyFont="1">
      <alignment vertical="center"/>
      <protection/>
    </xf>
    <xf numFmtId="0" fontId="7" fillId="0" borderId="0" xfId="843" applyFont="1" applyAlignment="1">
      <alignment horizontal="center" vertical="center"/>
      <protection/>
    </xf>
    <xf numFmtId="0" fontId="6" fillId="0" borderId="0" xfId="843" applyFont="1" applyAlignment="1">
      <alignment horizontal="center" vertical="center"/>
      <protection/>
    </xf>
    <xf numFmtId="0" fontId="6" fillId="0" borderId="0" xfId="843" applyFont="1" applyFill="1" applyBorder="1" applyAlignment="1">
      <alignment horizontal="center" vertical="center"/>
      <protection/>
    </xf>
    <xf numFmtId="0" fontId="6" fillId="0" borderId="0" xfId="843" applyFont="1" applyFill="1" applyAlignment="1">
      <alignment horizontal="right"/>
      <protection/>
    </xf>
    <xf numFmtId="0" fontId="7" fillId="0" borderId="18" xfId="843" applyFont="1" applyFill="1" applyBorder="1" applyAlignment="1">
      <alignment horizontal="center" vertical="center"/>
      <protection/>
    </xf>
    <xf numFmtId="0" fontId="7" fillId="0" borderId="18" xfId="849" applyFont="1" applyFill="1" applyBorder="1" applyAlignment="1">
      <alignment horizontal="center" vertical="center" wrapText="1"/>
      <protection/>
    </xf>
    <xf numFmtId="185" fontId="7" fillId="0" borderId="18" xfId="845" applyNumberFormat="1" applyFont="1" applyFill="1" applyBorder="1" applyAlignment="1">
      <alignment vertical="center"/>
      <protection/>
    </xf>
    <xf numFmtId="183" fontId="7" fillId="0" borderId="18" xfId="845" applyNumberFormat="1" applyFont="1" applyFill="1" applyBorder="1" applyAlignment="1">
      <alignment horizontal="right" vertical="center" wrapText="1"/>
      <protection/>
    </xf>
    <xf numFmtId="183" fontId="6" fillId="0" borderId="0" xfId="843" applyNumberFormat="1" applyFont="1" applyFill="1">
      <alignment vertical="center"/>
      <protection/>
    </xf>
    <xf numFmtId="185" fontId="6" fillId="0" borderId="18" xfId="845" applyNumberFormat="1" applyFont="1" applyFill="1" applyBorder="1" applyAlignment="1">
      <alignment vertical="center"/>
      <protection/>
    </xf>
    <xf numFmtId="183" fontId="6" fillId="0" borderId="18" xfId="845" applyNumberFormat="1" applyFont="1" applyFill="1" applyBorder="1" applyAlignment="1">
      <alignment horizontal="right" vertical="center" wrapText="1"/>
      <protection/>
    </xf>
    <xf numFmtId="0" fontId="6" fillId="0" borderId="18" xfId="841" applyFont="1" applyBorder="1" applyAlignment="1">
      <alignment vertical="center"/>
      <protection/>
    </xf>
    <xf numFmtId="0" fontId="6" fillId="0" borderId="18" xfId="842" applyFont="1" applyFill="1" applyBorder="1" applyAlignment="1">
      <alignment horizontal="left" vertical="center" wrapText="1"/>
      <protection/>
    </xf>
    <xf numFmtId="185" fontId="7" fillId="0" borderId="18" xfId="845" applyNumberFormat="1" applyFont="1" applyFill="1" applyBorder="1" applyAlignment="1">
      <alignment horizontal="center" vertical="center"/>
      <protection/>
    </xf>
    <xf numFmtId="183" fontId="7" fillId="0" borderId="18" xfId="843" applyNumberFormat="1" applyFont="1" applyFill="1" applyBorder="1">
      <alignment vertical="center"/>
      <protection/>
    </xf>
    <xf numFmtId="0" fontId="6" fillId="0" borderId="0" xfId="835" applyFont="1" applyFill="1" applyAlignment="1">
      <alignment vertical="center"/>
      <protection/>
    </xf>
    <xf numFmtId="0" fontId="6" fillId="0" borderId="0" xfId="843" applyFill="1">
      <alignment vertical="center"/>
      <protection/>
    </xf>
    <xf numFmtId="0" fontId="13" fillId="0" borderId="0" xfId="835" applyFont="1" applyFill="1" applyAlignment="1">
      <alignment vertical="center"/>
      <protection/>
    </xf>
    <xf numFmtId="0" fontId="8" fillId="0" borderId="0" xfId="843" applyFont="1" applyAlignment="1">
      <alignment horizontal="center" vertical="center"/>
      <protection/>
    </xf>
    <xf numFmtId="0" fontId="6" fillId="0" borderId="0" xfId="843" applyAlignment="1">
      <alignment horizontal="right"/>
      <protection/>
    </xf>
    <xf numFmtId="183" fontId="7" fillId="0" borderId="18" xfId="849" applyNumberFormat="1" applyFont="1" applyFill="1" applyBorder="1" applyAlignment="1">
      <alignment horizontal="center" vertical="center" wrapText="1"/>
      <protection/>
    </xf>
    <xf numFmtId="0" fontId="7" fillId="0" borderId="21" xfId="840" applyFont="1" applyBorder="1" applyAlignment="1">
      <alignment vertical="center"/>
      <protection/>
    </xf>
    <xf numFmtId="185" fontId="16" fillId="0" borderId="18" xfId="840" applyNumberFormat="1" applyFont="1" applyBorder="1" applyAlignment="1">
      <alignment horizontal="right" vertical="center" wrapText="1"/>
      <protection/>
    </xf>
    <xf numFmtId="185" fontId="17" fillId="0" borderId="18" xfId="840" applyNumberFormat="1" applyFont="1" applyBorder="1" applyAlignment="1">
      <alignment horizontal="right" vertical="center"/>
      <protection/>
    </xf>
    <xf numFmtId="185" fontId="17" fillId="0" borderId="18" xfId="840" applyNumberFormat="1" applyFont="1" applyBorder="1" applyAlignment="1">
      <alignment horizontal="right" vertical="center" wrapText="1"/>
      <protection/>
    </xf>
    <xf numFmtId="0" fontId="18" fillId="0" borderId="18" xfId="843" applyFont="1" applyFill="1" applyBorder="1">
      <alignment vertical="center"/>
      <protection/>
    </xf>
    <xf numFmtId="183" fontId="11" fillId="0" borderId="18" xfId="841" applyNumberFormat="1" applyFont="1" applyFill="1" applyBorder="1" applyAlignment="1">
      <alignment horizontal="right" vertical="center" wrapText="1"/>
      <protection/>
    </xf>
    <xf numFmtId="0" fontId="6" fillId="0" borderId="21" xfId="840" applyFont="1" applyFill="1" applyBorder="1" applyAlignment="1">
      <alignment horizontal="left" vertical="center"/>
      <protection/>
    </xf>
    <xf numFmtId="183" fontId="7" fillId="0" borderId="18" xfId="841" applyNumberFormat="1" applyFont="1" applyFill="1" applyBorder="1" applyAlignment="1">
      <alignment horizontal="right" vertical="center" wrapText="1"/>
      <protection/>
    </xf>
    <xf numFmtId="183" fontId="10" fillId="0" borderId="18" xfId="841" applyNumberFormat="1" applyFont="1" applyFill="1" applyBorder="1" applyAlignment="1">
      <alignment horizontal="right" vertical="center" wrapText="1"/>
      <protection/>
    </xf>
    <xf numFmtId="0" fontId="7" fillId="0" borderId="21" xfId="840" applyFont="1" applyFill="1" applyBorder="1" applyAlignment="1">
      <alignment horizontal="center" vertical="center"/>
      <protection/>
    </xf>
    <xf numFmtId="0" fontId="7" fillId="0" borderId="18" xfId="841" applyFont="1" applyBorder="1" applyAlignment="1">
      <alignment vertical="center"/>
      <protection/>
    </xf>
    <xf numFmtId="0" fontId="6" fillId="0" borderId="18" xfId="841" applyBorder="1" applyAlignment="1">
      <alignment vertical="center"/>
      <protection/>
    </xf>
    <xf numFmtId="0" fontId="6" fillId="0" borderId="18" xfId="841" applyFill="1" applyBorder="1" applyAlignment="1">
      <alignment vertical="center"/>
      <protection/>
    </xf>
    <xf numFmtId="0" fontId="6" fillId="0" borderId="18" xfId="841" applyFont="1" applyFill="1" applyBorder="1" applyAlignment="1">
      <alignment vertical="center"/>
      <protection/>
    </xf>
    <xf numFmtId="0" fontId="7" fillId="0" borderId="18" xfId="841" applyFont="1" applyBorder="1" applyAlignment="1">
      <alignment horizontal="center" vertical="center"/>
      <protection/>
    </xf>
    <xf numFmtId="183" fontId="7" fillId="0" borderId="18" xfId="843" applyNumberFormat="1" applyFont="1" applyBorder="1">
      <alignment vertical="center"/>
      <protection/>
    </xf>
    <xf numFmtId="0" fontId="0" fillId="0" borderId="18" xfId="666" applyBorder="1">
      <alignment vertical="center"/>
      <protection/>
    </xf>
    <xf numFmtId="0" fontId="100" fillId="0" borderId="0" xfId="666" applyFont="1" applyBorder="1">
      <alignment vertical="center"/>
      <protection/>
    </xf>
    <xf numFmtId="0" fontId="3" fillId="55" borderId="0" xfId="666" applyFont="1" applyFill="1" applyBorder="1" applyAlignment="1">
      <alignment horizontal="center" vertical="center" wrapText="1"/>
      <protection/>
    </xf>
    <xf numFmtId="0" fontId="101" fillId="55" borderId="19" xfId="666" applyFont="1" applyFill="1" applyBorder="1" applyAlignment="1">
      <alignment vertical="center"/>
      <protection/>
    </xf>
    <xf numFmtId="0" fontId="101" fillId="55" borderId="19" xfId="666" applyFont="1" applyFill="1" applyBorder="1" applyAlignment="1">
      <alignment horizontal="right"/>
      <protection/>
    </xf>
    <xf numFmtId="0" fontId="102" fillId="0" borderId="18" xfId="643" applyFont="1" applyFill="1" applyBorder="1" applyAlignment="1">
      <alignment horizontal="center" vertical="center"/>
      <protection/>
    </xf>
    <xf numFmtId="0" fontId="102" fillId="0" borderId="18" xfId="643" applyFont="1" applyFill="1" applyBorder="1" applyAlignment="1">
      <alignment horizontal="left" vertical="center"/>
      <protection/>
    </xf>
    <xf numFmtId="0" fontId="102" fillId="0" borderId="18" xfId="666" applyFont="1" applyFill="1" applyBorder="1" applyAlignment="1">
      <alignment horizontal="right" vertical="center" wrapText="1"/>
      <protection/>
    </xf>
    <xf numFmtId="0" fontId="101" fillId="0" borderId="18" xfId="643" applyFont="1" applyFill="1" applyBorder="1" applyAlignment="1">
      <alignment horizontal="left" vertical="center"/>
      <protection/>
    </xf>
    <xf numFmtId="0" fontId="101" fillId="0" borderId="18" xfId="666" applyFont="1" applyFill="1" applyBorder="1" applyAlignment="1">
      <alignment horizontal="right" vertical="center" wrapText="1"/>
      <protection/>
    </xf>
    <xf numFmtId="0" fontId="20" fillId="0" borderId="18" xfId="666" applyNumberFormat="1" applyFont="1" applyFill="1" applyBorder="1" applyAlignment="1" applyProtection="1">
      <alignment vertical="center" wrapText="1"/>
      <protection/>
    </xf>
    <xf numFmtId="0" fontId="101" fillId="55" borderId="0" xfId="666" applyFont="1" applyFill="1" applyBorder="1">
      <alignment vertical="center"/>
      <protection/>
    </xf>
    <xf numFmtId="0" fontId="101" fillId="55" borderId="0" xfId="666" applyFont="1" applyFill="1" applyBorder="1" applyAlignment="1">
      <alignment horizontal="left" vertical="center" wrapText="1"/>
      <protection/>
    </xf>
    <xf numFmtId="0" fontId="103" fillId="55" borderId="0" xfId="666" applyFont="1" applyFill="1" applyBorder="1">
      <alignment vertical="center"/>
      <protection/>
    </xf>
    <xf numFmtId="0" fontId="95" fillId="55" borderId="0" xfId="666" applyFont="1" applyFill="1" applyBorder="1" applyAlignment="1">
      <alignment horizontal="left" vertical="center" wrapText="1"/>
      <protection/>
    </xf>
    <xf numFmtId="0" fontId="95" fillId="55" borderId="0" xfId="666" applyFont="1" applyFill="1" applyBorder="1" applyAlignment="1">
      <alignment horizontal="left" vertical="center"/>
      <protection/>
    </xf>
    <xf numFmtId="0" fontId="6" fillId="0" borderId="0" xfId="294" applyFont="1">
      <alignment/>
      <protection/>
    </xf>
    <xf numFmtId="0" fontId="6" fillId="56" borderId="0" xfId="294" applyFill="1">
      <alignment/>
      <protection/>
    </xf>
    <xf numFmtId="0" fontId="6" fillId="0" borderId="0" xfId="294">
      <alignment/>
      <protection/>
    </xf>
    <xf numFmtId="0" fontId="7" fillId="56" borderId="0" xfId="294" applyFont="1" applyFill="1" applyAlignment="1">
      <alignment vertical="center"/>
      <protection/>
    </xf>
    <xf numFmtId="0" fontId="8" fillId="0" borderId="0" xfId="294" applyFont="1" applyAlignment="1">
      <alignment horizontal="center" vertical="center"/>
      <protection/>
    </xf>
    <xf numFmtId="0" fontId="22" fillId="56" borderId="0" xfId="294" applyFont="1" applyFill="1">
      <alignment/>
      <protection/>
    </xf>
    <xf numFmtId="0" fontId="6" fillId="56" borderId="19" xfId="294" applyFont="1" applyFill="1" applyBorder="1" applyAlignment="1">
      <alignment horizontal="right"/>
      <protection/>
    </xf>
    <xf numFmtId="0" fontId="7" fillId="56" borderId="18" xfId="294" applyFont="1" applyFill="1" applyBorder="1" applyAlignment="1">
      <alignment horizontal="center" vertical="center"/>
      <protection/>
    </xf>
    <xf numFmtId="3" fontId="10" fillId="56" borderId="18" xfId="294" applyNumberFormat="1" applyFont="1" applyFill="1" applyBorder="1" applyAlignment="1" applyProtection="1">
      <alignment horizontal="left" vertical="center"/>
      <protection/>
    </xf>
    <xf numFmtId="1" fontId="7" fillId="56" borderId="18" xfId="294" applyNumberFormat="1" applyFont="1" applyFill="1" applyBorder="1" applyAlignment="1" applyProtection="1">
      <alignment horizontal="right" vertical="center"/>
      <protection/>
    </xf>
    <xf numFmtId="0" fontId="6" fillId="0" borderId="18" xfId="642" applyFill="1" applyBorder="1" applyAlignment="1">
      <alignment horizontal="left" vertical="center"/>
      <protection/>
    </xf>
    <xf numFmtId="1" fontId="6" fillId="56" borderId="18" xfId="294" applyNumberFormat="1" applyFont="1" applyFill="1" applyBorder="1" applyAlignment="1">
      <alignment horizontal="right" vertical="center"/>
      <protection/>
    </xf>
    <xf numFmtId="0" fontId="6" fillId="0" borderId="18" xfId="642" applyFont="1" applyFill="1" applyBorder="1" applyAlignment="1">
      <alignment horizontal="left" vertical="center"/>
      <protection/>
    </xf>
    <xf numFmtId="0" fontId="6" fillId="0" borderId="0" xfId="294" applyFill="1">
      <alignment/>
      <protection/>
    </xf>
    <xf numFmtId="0" fontId="7" fillId="0" borderId="0" xfId="294" applyFont="1" applyFill="1" applyAlignment="1">
      <alignment vertical="center"/>
      <protection/>
    </xf>
    <xf numFmtId="0" fontId="8" fillId="0" borderId="0" xfId="294" applyFont="1" applyFill="1" applyAlignment="1">
      <alignment horizontal="center" vertical="center"/>
      <protection/>
    </xf>
    <xf numFmtId="0" fontId="22" fillId="0" borderId="0" xfId="294" applyFont="1" applyFill="1">
      <alignment/>
      <protection/>
    </xf>
    <xf numFmtId="184" fontId="6" fillId="0" borderId="0" xfId="642" applyNumberFormat="1" applyFont="1" applyFill="1" applyAlignment="1">
      <alignment horizontal="right" wrapText="1"/>
      <protection/>
    </xf>
    <xf numFmtId="0" fontId="10" fillId="0" borderId="18" xfId="294" applyFont="1" applyFill="1" applyBorder="1" applyAlignment="1">
      <alignment horizontal="center" vertical="center"/>
      <protection/>
    </xf>
    <xf numFmtId="0" fontId="10" fillId="0" borderId="18" xfId="294" applyNumberFormat="1" applyFont="1" applyFill="1" applyBorder="1" applyAlignment="1" applyProtection="1">
      <alignment horizontal="left" vertical="center"/>
      <protection/>
    </xf>
    <xf numFmtId="1" fontId="7" fillId="0" borderId="18" xfId="294" applyNumberFormat="1" applyFont="1" applyFill="1" applyBorder="1" applyAlignment="1" applyProtection="1">
      <alignment horizontal="right" vertical="center"/>
      <protection/>
    </xf>
    <xf numFmtId="186" fontId="6" fillId="0" borderId="18" xfId="713" applyNumberFormat="1" applyFont="1" applyFill="1" applyBorder="1" applyAlignment="1">
      <alignment horizontal="right" vertical="center" wrapText="1"/>
      <protection/>
    </xf>
    <xf numFmtId="0" fontId="6" fillId="0" borderId="18" xfId="294" applyFont="1" applyFill="1" applyBorder="1" applyAlignment="1">
      <alignment horizontal="right" vertical="center"/>
      <protection/>
    </xf>
    <xf numFmtId="0" fontId="6" fillId="0" borderId="18" xfId="294" applyFont="1" applyFill="1" applyBorder="1" applyAlignment="1">
      <alignment horizontal="right" vertical="center" wrapText="1"/>
      <protection/>
    </xf>
    <xf numFmtId="0" fontId="6" fillId="0" borderId="0" xfId="836" applyFont="1" applyFill="1" applyAlignment="1">
      <alignment vertical="center"/>
      <protection/>
    </xf>
    <xf numFmtId="186" fontId="6" fillId="0" borderId="0" xfId="294" applyNumberFormat="1" applyAlignment="1">
      <alignment horizontal="center"/>
      <protection/>
    </xf>
    <xf numFmtId="0" fontId="104" fillId="0" borderId="0" xfId="836" applyFont="1" applyFill="1" applyAlignment="1">
      <alignment vertical="center"/>
      <protection/>
    </xf>
    <xf numFmtId="183" fontId="6" fillId="0" borderId="0" xfId="836" applyNumberFormat="1" applyFont="1" applyFill="1" applyAlignment="1">
      <alignment vertical="center"/>
      <protection/>
    </xf>
    <xf numFmtId="0" fontId="8" fillId="0" borderId="0" xfId="715" applyFont="1" applyFill="1" applyAlignment="1">
      <alignment horizontal="center" vertical="center"/>
      <protection/>
    </xf>
    <xf numFmtId="0" fontId="22" fillId="0" borderId="0" xfId="713" applyFont="1" applyFill="1" applyAlignment="1">
      <alignment vertical="center"/>
      <protection/>
    </xf>
    <xf numFmtId="186" fontId="23" fillId="0" borderId="0" xfId="713" applyNumberFormat="1" applyFont="1" applyFill="1" applyAlignment="1">
      <alignment horizontal="center" vertical="center"/>
      <protection/>
    </xf>
    <xf numFmtId="0" fontId="23" fillId="0" borderId="0" xfId="713" applyFont="1" applyFill="1" applyAlignment="1">
      <alignment vertical="center"/>
      <protection/>
    </xf>
    <xf numFmtId="184" fontId="6" fillId="0" borderId="0" xfId="642" applyNumberFormat="1" applyFont="1" applyAlignment="1">
      <alignment horizontal="right" wrapText="1"/>
      <protection/>
    </xf>
    <xf numFmtId="0" fontId="7" fillId="0" borderId="18" xfId="792" applyFont="1" applyFill="1" applyBorder="1" applyAlignment="1">
      <alignment horizontal="center" vertical="center"/>
      <protection/>
    </xf>
    <xf numFmtId="186" fontId="7" fillId="0" borderId="18" xfId="792" applyNumberFormat="1" applyFont="1" applyFill="1" applyBorder="1" applyAlignment="1">
      <alignment horizontal="center" vertical="center"/>
      <protection/>
    </xf>
    <xf numFmtId="0" fontId="7" fillId="0" borderId="18" xfId="713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vertical="center"/>
    </xf>
    <xf numFmtId="186" fontId="7" fillId="0" borderId="18" xfId="792" applyNumberFormat="1" applyFont="1" applyFill="1" applyBorder="1" applyAlignment="1">
      <alignment horizontal="right" vertical="center" wrapText="1"/>
      <protection/>
    </xf>
    <xf numFmtId="0" fontId="2" fillId="0" borderId="18" xfId="713" applyFont="1" applyBorder="1" applyAlignment="1">
      <alignment horizontal="left" vertical="center"/>
      <protection/>
    </xf>
    <xf numFmtId="186" fontId="7" fillId="0" borderId="18" xfId="713" applyNumberFormat="1" applyFont="1" applyFill="1" applyBorder="1" applyAlignment="1">
      <alignment horizontal="right" vertical="center" wrapText="1"/>
      <protection/>
    </xf>
    <xf numFmtId="187" fontId="2" fillId="0" borderId="18" xfId="713" applyNumberFormat="1" applyFont="1" applyBorder="1" applyAlignment="1">
      <alignment vertical="center"/>
      <protection/>
    </xf>
    <xf numFmtId="186" fontId="7" fillId="0" borderId="18" xfId="294" applyNumberFormat="1" applyFont="1" applyBorder="1" applyAlignment="1">
      <alignment horizontal="right" vertical="center" wrapText="1"/>
      <protection/>
    </xf>
    <xf numFmtId="187" fontId="2" fillId="0" borderId="18" xfId="713" applyNumberFormat="1" applyFont="1" applyFill="1" applyBorder="1" applyAlignment="1">
      <alignment vertical="center"/>
      <protection/>
    </xf>
    <xf numFmtId="0" fontId="5" fillId="0" borderId="18" xfId="713" applyFont="1" applyFill="1" applyBorder="1" applyAlignment="1">
      <alignment vertical="center"/>
      <protection/>
    </xf>
    <xf numFmtId="187" fontId="5" fillId="0" borderId="18" xfId="713" applyNumberFormat="1" applyFont="1" applyBorder="1" applyAlignment="1">
      <alignment horizontal="left" vertical="center"/>
      <protection/>
    </xf>
    <xf numFmtId="0" fontId="7" fillId="0" borderId="18" xfId="713" applyFont="1" applyFill="1" applyBorder="1" applyAlignment="1">
      <alignment horizontal="center" vertical="center"/>
      <protection/>
    </xf>
    <xf numFmtId="0" fontId="6" fillId="0" borderId="0" xfId="713" applyFont="1" applyFill="1" applyBorder="1" applyAlignment="1">
      <alignment horizontal="left" vertical="center"/>
      <protection/>
    </xf>
    <xf numFmtId="184" fontId="6" fillId="0" borderId="0" xfId="643" applyNumberFormat="1" applyFont="1" applyAlignment="1">
      <alignment vertical="center"/>
      <protection/>
    </xf>
    <xf numFmtId="0" fontId="6" fillId="0" borderId="0" xfId="750">
      <alignment vertical="center"/>
      <protection/>
    </xf>
    <xf numFmtId="0" fontId="104" fillId="0" borderId="0" xfId="834" applyFont="1" applyFill="1" applyAlignment="1">
      <alignment vertical="center"/>
      <protection/>
    </xf>
    <xf numFmtId="184" fontId="6" fillId="0" borderId="0" xfId="750" applyNumberFormat="1" applyFont="1" applyAlignment="1">
      <alignment/>
      <protection/>
    </xf>
    <xf numFmtId="184" fontId="8" fillId="0" borderId="0" xfId="846" applyNumberFormat="1" applyFont="1" applyAlignment="1">
      <alignment horizontal="center" vertical="center"/>
      <protection/>
    </xf>
    <xf numFmtId="184" fontId="6" fillId="0" borderId="0" xfId="750" applyNumberFormat="1" applyFont="1" applyAlignment="1">
      <alignment vertical="center"/>
      <protection/>
    </xf>
    <xf numFmtId="184" fontId="7" fillId="0" borderId="18" xfId="750" applyNumberFormat="1" applyFont="1" applyBorder="1" applyAlignment="1">
      <alignment horizontal="center" vertical="center"/>
      <protection/>
    </xf>
    <xf numFmtId="0" fontId="7" fillId="0" borderId="18" xfId="722" applyFont="1" applyFill="1" applyBorder="1" applyAlignment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183" fontId="1" fillId="0" borderId="18" xfId="0" applyNumberFormat="1" applyFont="1" applyFill="1" applyBorder="1" applyAlignment="1">
      <alignment vertical="center"/>
    </xf>
    <xf numFmtId="186" fontId="95" fillId="0" borderId="18" xfId="643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>
      <alignment horizontal="left" vertical="center"/>
    </xf>
    <xf numFmtId="183" fontId="1" fillId="0" borderId="18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4" fillId="0" borderId="18" xfId="852" applyFont="1" applyFill="1" applyBorder="1">
      <alignment/>
      <protection/>
    </xf>
    <xf numFmtId="0" fontId="95" fillId="0" borderId="18" xfId="643" applyFont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83" fontId="7" fillId="0" borderId="18" xfId="0" applyNumberFormat="1" applyFont="1" applyFill="1" applyBorder="1" applyAlignment="1">
      <alignment vertical="center"/>
    </xf>
    <xf numFmtId="184" fontId="6" fillId="0" borderId="0" xfId="643" applyNumberFormat="1" applyFont="1" applyFill="1" applyAlignment="1">
      <alignment vertical="center"/>
      <protection/>
    </xf>
    <xf numFmtId="184" fontId="6" fillId="0" borderId="0" xfId="643" applyNumberFormat="1" applyFont="1">
      <alignment/>
      <protection/>
    </xf>
    <xf numFmtId="0" fontId="25" fillId="0" borderId="0" xfId="835" applyFont="1" applyFill="1" applyAlignment="1">
      <alignment vertical="center"/>
      <protection/>
    </xf>
    <xf numFmtId="183" fontId="6" fillId="0" borderId="0" xfId="835" applyNumberFormat="1" applyFont="1" applyFill="1" applyAlignment="1">
      <alignment vertical="center"/>
      <protection/>
    </xf>
    <xf numFmtId="184" fontId="6" fillId="0" borderId="0" xfId="643" applyNumberFormat="1" applyFont="1" applyAlignment="1">
      <alignment horizontal="right" vertical="center"/>
      <protection/>
    </xf>
    <xf numFmtId="184" fontId="7" fillId="0" borderId="18" xfId="643" applyNumberFormat="1" applyFont="1" applyBorder="1" applyAlignment="1">
      <alignment horizontal="center" vertical="center"/>
      <protection/>
    </xf>
    <xf numFmtId="0" fontId="7" fillId="0" borderId="18" xfId="715" applyFont="1" applyFill="1" applyBorder="1" applyAlignment="1">
      <alignment horizontal="center" vertical="center"/>
      <protection/>
    </xf>
    <xf numFmtId="0" fontId="95" fillId="0" borderId="18" xfId="643" applyFont="1" applyFill="1" applyBorder="1" applyAlignment="1">
      <alignment horizontal="left" vertical="center" wrapText="1"/>
      <protection/>
    </xf>
    <xf numFmtId="186" fontId="95" fillId="0" borderId="18" xfId="643" applyNumberFormat="1" applyFont="1" applyFill="1" applyBorder="1" applyAlignment="1">
      <alignment horizontal="right" vertical="center" wrapText="1"/>
      <protection/>
    </xf>
    <xf numFmtId="0" fontId="96" fillId="0" borderId="18" xfId="643" applyFont="1" applyBorder="1" applyAlignment="1">
      <alignment horizontal="center" vertical="center"/>
      <protection/>
    </xf>
    <xf numFmtId="186" fontId="96" fillId="0" borderId="18" xfId="643" applyNumberFormat="1" applyFont="1" applyFill="1" applyBorder="1" applyAlignment="1" applyProtection="1">
      <alignment horizontal="right" vertical="center" wrapText="1"/>
      <protection/>
    </xf>
    <xf numFmtId="184" fontId="7" fillId="0" borderId="18" xfId="643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86" fontId="0" fillId="0" borderId="0" xfId="0" applyNumberFormat="1" applyAlignment="1">
      <alignment horizontal="center"/>
    </xf>
    <xf numFmtId="0" fontId="25" fillId="0" borderId="0" xfId="837" applyFont="1" applyFill="1" applyAlignment="1">
      <alignment vertical="center"/>
      <protection/>
    </xf>
    <xf numFmtId="183" fontId="6" fillId="0" borderId="0" xfId="837" applyNumberFormat="1" applyFont="1" applyFill="1" applyAlignment="1">
      <alignment vertical="center"/>
      <protection/>
    </xf>
    <xf numFmtId="0" fontId="6" fillId="0" borderId="0" xfId="837" applyFont="1" applyFill="1" applyAlignment="1">
      <alignment vertical="center"/>
      <protection/>
    </xf>
    <xf numFmtId="0" fontId="22" fillId="0" borderId="0" xfId="715" applyFont="1" applyFill="1" applyAlignment="1">
      <alignment vertical="center"/>
      <protection/>
    </xf>
    <xf numFmtId="186" fontId="23" fillId="0" borderId="0" xfId="715" applyNumberFormat="1" applyFont="1" applyFill="1" applyAlignment="1">
      <alignment horizontal="center" vertical="center"/>
      <protection/>
    </xf>
    <xf numFmtId="0" fontId="23" fillId="0" borderId="0" xfId="715" applyFont="1" applyFill="1" applyAlignment="1">
      <alignment vertical="center"/>
      <protection/>
    </xf>
    <xf numFmtId="184" fontId="6" fillId="0" borderId="0" xfId="643" applyNumberFormat="1" applyFont="1" applyAlignment="1">
      <alignment horizontal="right" wrapText="1"/>
      <protection/>
    </xf>
    <xf numFmtId="0" fontId="7" fillId="0" borderId="18" xfId="793" applyFont="1" applyFill="1" applyBorder="1" applyAlignment="1">
      <alignment horizontal="center" vertical="center"/>
      <protection/>
    </xf>
    <xf numFmtId="186" fontId="7" fillId="0" borderId="18" xfId="793" applyNumberFormat="1" applyFont="1" applyFill="1" applyBorder="1" applyAlignment="1">
      <alignment horizontal="center" vertical="center"/>
      <protection/>
    </xf>
    <xf numFmtId="0" fontId="7" fillId="0" borderId="18" xfId="715" applyFont="1" applyFill="1" applyBorder="1" applyAlignment="1">
      <alignment horizontal="left" vertical="center"/>
      <protection/>
    </xf>
    <xf numFmtId="186" fontId="7" fillId="0" borderId="18" xfId="793" applyNumberFormat="1" applyFont="1" applyFill="1" applyBorder="1" applyAlignment="1">
      <alignment horizontal="right" vertical="center" wrapText="1"/>
      <protection/>
    </xf>
    <xf numFmtId="0" fontId="2" fillId="0" borderId="18" xfId="715" applyFont="1" applyFill="1" applyBorder="1" applyAlignment="1">
      <alignment horizontal="left" vertical="center"/>
      <protection/>
    </xf>
    <xf numFmtId="0" fontId="2" fillId="0" borderId="18" xfId="715" applyFont="1" applyFill="1" applyBorder="1" applyAlignment="1">
      <alignment vertical="center"/>
      <protection/>
    </xf>
    <xf numFmtId="186" fontId="7" fillId="0" borderId="18" xfId="715" applyNumberFormat="1" applyFont="1" applyFill="1" applyBorder="1" applyAlignment="1">
      <alignment horizontal="right" vertical="center" wrapText="1"/>
      <protection/>
    </xf>
    <xf numFmtId="187" fontId="2" fillId="0" borderId="18" xfId="715" applyNumberFormat="1" applyFont="1" applyFill="1" applyBorder="1" applyAlignment="1">
      <alignment horizontal="left" vertical="center"/>
      <protection/>
    </xf>
    <xf numFmtId="187" fontId="2" fillId="0" borderId="18" xfId="715" applyNumberFormat="1" applyFont="1" applyFill="1" applyBorder="1" applyAlignment="1">
      <alignment vertical="center"/>
      <protection/>
    </xf>
    <xf numFmtId="186" fontId="7" fillId="0" borderId="18" xfId="296" applyNumberFormat="1" applyFont="1" applyFill="1" applyBorder="1" applyAlignment="1">
      <alignment horizontal="right" vertical="center" wrapText="1"/>
      <protection/>
    </xf>
    <xf numFmtId="187" fontId="5" fillId="0" borderId="18" xfId="715" applyNumberFormat="1" applyFont="1" applyFill="1" applyBorder="1" applyAlignment="1">
      <alignment horizontal="left" vertical="center"/>
      <protection/>
    </xf>
    <xf numFmtId="186" fontId="6" fillId="0" borderId="18" xfId="715" applyNumberFormat="1" applyFont="1" applyFill="1" applyBorder="1" applyAlignment="1">
      <alignment horizontal="right" vertical="center" wrapText="1"/>
      <protection/>
    </xf>
    <xf numFmtId="186" fontId="6" fillId="0" borderId="18" xfId="296" applyNumberFormat="1" applyFont="1" applyFill="1" applyBorder="1" applyAlignment="1">
      <alignment horizontal="right" vertical="center" wrapText="1"/>
      <protection/>
    </xf>
    <xf numFmtId="0" fontId="6" fillId="0" borderId="18" xfId="296" applyFont="1" applyFill="1" applyBorder="1">
      <alignment/>
      <protection/>
    </xf>
    <xf numFmtId="186" fontId="7" fillId="0" borderId="18" xfId="715" applyNumberFormat="1" applyFont="1" applyFill="1" applyBorder="1" applyAlignment="1">
      <alignment horizontal="center" vertical="center" wrapText="1"/>
      <protection/>
    </xf>
    <xf numFmtId="0" fontId="6" fillId="0" borderId="22" xfId="835" applyFont="1" applyFill="1" applyBorder="1" applyAlignment="1">
      <alignment horizontal="justify" vertical="center" wrapText="1"/>
      <protection/>
    </xf>
    <xf numFmtId="0" fontId="6" fillId="0" borderId="0" xfId="835" applyFont="1" applyFill="1" applyBorder="1" applyAlignment="1">
      <alignment vertical="center" wrapText="1"/>
      <protection/>
    </xf>
    <xf numFmtId="184" fontId="95" fillId="0" borderId="18" xfId="643" applyNumberFormat="1" applyFont="1" applyBorder="1" applyAlignment="1">
      <alignment horizontal="left" vertical="center" wrapText="1"/>
      <protection/>
    </xf>
    <xf numFmtId="0" fontId="95" fillId="0" borderId="18" xfId="643" applyFont="1" applyBorder="1" applyAlignment="1">
      <alignment horizontal="left" vertical="center" wrapText="1"/>
      <protection/>
    </xf>
    <xf numFmtId="184" fontId="95" fillId="0" borderId="18" xfId="643" applyNumberFormat="1" applyFont="1" applyBorder="1" applyAlignment="1">
      <alignment horizontal="left" vertical="center"/>
      <protection/>
    </xf>
    <xf numFmtId="43" fontId="6" fillId="0" borderId="18" xfId="33" applyFont="1" applyFill="1" applyBorder="1" applyAlignment="1">
      <alignment horizontal="right" vertical="center" wrapText="1"/>
    </xf>
    <xf numFmtId="43" fontId="7" fillId="0" borderId="18" xfId="33" applyFont="1" applyFill="1" applyBorder="1" applyAlignment="1">
      <alignment horizontal="right" vertical="center" wrapText="1"/>
    </xf>
    <xf numFmtId="0" fontId="89" fillId="0" borderId="0" xfId="666" applyFont="1" applyFill="1">
      <alignment vertical="center"/>
      <protection/>
    </xf>
    <xf numFmtId="0" fontId="89" fillId="0" borderId="0" xfId="666" applyFont="1" applyFill="1" applyBorder="1">
      <alignment vertical="center"/>
      <protection/>
    </xf>
    <xf numFmtId="0" fontId="95" fillId="55" borderId="19" xfId="666" applyFont="1" applyFill="1" applyBorder="1" applyAlignment="1">
      <alignment vertical="center"/>
      <protection/>
    </xf>
    <xf numFmtId="0" fontId="96" fillId="0" borderId="19" xfId="666" applyFont="1" applyFill="1" applyBorder="1" applyAlignment="1">
      <alignment horizontal="right"/>
      <protection/>
    </xf>
    <xf numFmtId="0" fontId="96" fillId="0" borderId="18" xfId="643" applyFont="1" applyFill="1" applyBorder="1" applyAlignment="1">
      <alignment horizontal="center" vertical="center"/>
      <protection/>
    </xf>
    <xf numFmtId="0" fontId="96" fillId="0" borderId="18" xfId="643" applyFont="1" applyFill="1" applyBorder="1" applyAlignment="1">
      <alignment horizontal="left" vertical="center"/>
      <protection/>
    </xf>
    <xf numFmtId="43" fontId="7" fillId="0" borderId="18" xfId="33" applyFont="1" applyFill="1" applyBorder="1" applyAlignment="1" applyProtection="1">
      <alignment horizontal="right" vertical="center"/>
      <protection/>
    </xf>
    <xf numFmtId="43" fontId="27" fillId="0" borderId="18" xfId="33" applyFont="1" applyFill="1" applyBorder="1" applyAlignment="1" applyProtection="1">
      <alignment horizontal="right" vertical="center"/>
      <protection/>
    </xf>
    <xf numFmtId="43" fontId="96" fillId="0" borderId="18" xfId="33" applyFont="1" applyFill="1" applyBorder="1" applyAlignment="1">
      <alignment horizontal="right" vertical="center" wrapText="1"/>
    </xf>
    <xf numFmtId="0" fontId="0" fillId="0" borderId="0" xfId="666" applyFont="1">
      <alignment vertical="center"/>
      <protection/>
    </xf>
    <xf numFmtId="43" fontId="2" fillId="0" borderId="18" xfId="33" applyFont="1" applyFill="1" applyBorder="1" applyAlignment="1" applyProtection="1">
      <alignment vertical="center" wrapText="1"/>
      <protection/>
    </xf>
    <xf numFmtId="0" fontId="95" fillId="55" borderId="0" xfId="666" applyFont="1" applyFill="1" applyBorder="1">
      <alignment vertical="center"/>
      <protection/>
    </xf>
    <xf numFmtId="0" fontId="96" fillId="0" borderId="0" xfId="666" applyFont="1" applyFill="1" applyBorder="1" applyAlignment="1">
      <alignment horizontal="left" vertical="center" wrapText="1"/>
      <protection/>
    </xf>
    <xf numFmtId="0" fontId="9" fillId="0" borderId="0" xfId="643" applyFont="1" applyFill="1" applyAlignment="1">
      <alignment horizontal="center" vertical="center" wrapText="1"/>
      <protection/>
    </xf>
    <xf numFmtId="0" fontId="9" fillId="0" borderId="0" xfId="643" applyFont="1" applyFill="1">
      <alignment/>
      <protection/>
    </xf>
    <xf numFmtId="0" fontId="6" fillId="0" borderId="0" xfId="643" applyFont="1" applyFill="1" applyBorder="1">
      <alignment/>
      <protection/>
    </xf>
    <xf numFmtId="0" fontId="9" fillId="0" borderId="0" xfId="643" applyFont="1" applyFill="1" applyBorder="1" applyAlignment="1">
      <alignment horizontal="center"/>
      <protection/>
    </xf>
    <xf numFmtId="0" fontId="6" fillId="0" borderId="0" xfId="643" applyFont="1" applyFill="1">
      <alignment/>
      <protection/>
    </xf>
    <xf numFmtId="0" fontId="6" fillId="0" borderId="0" xfId="643" applyFont="1" applyFill="1" applyAlignment="1">
      <alignment horizontal="center"/>
      <protection/>
    </xf>
    <xf numFmtId="0" fontId="9" fillId="0" borderId="0" xfId="643" applyFont="1" applyFill="1" applyBorder="1" applyAlignment="1">
      <alignment horizontal="center" vertical="center" wrapText="1"/>
      <protection/>
    </xf>
    <xf numFmtId="0" fontId="27" fillId="0" borderId="0" xfId="643" applyFont="1" applyFill="1" applyBorder="1" applyAlignment="1">
      <alignment horizontal="center" vertical="center" wrapText="1"/>
      <protection/>
    </xf>
    <xf numFmtId="0" fontId="7" fillId="0" borderId="0" xfId="643" applyFont="1" applyFill="1" applyBorder="1" applyAlignment="1">
      <alignment horizontal="left" vertical="center" wrapText="1"/>
      <protection/>
    </xf>
    <xf numFmtId="0" fontId="8" fillId="0" borderId="0" xfId="643" applyFont="1" applyFill="1" applyBorder="1" applyAlignment="1">
      <alignment horizontal="center" vertical="center"/>
      <protection/>
    </xf>
    <xf numFmtId="0" fontId="9" fillId="0" borderId="19" xfId="643" applyFont="1" applyFill="1" applyBorder="1" applyAlignment="1">
      <alignment horizontal="center" vertical="center" wrapText="1"/>
      <protection/>
    </xf>
    <xf numFmtId="0" fontId="9" fillId="0" borderId="0" xfId="643" applyFont="1" applyFill="1" applyAlignment="1">
      <alignment horizontal="right" vertical="center" wrapText="1"/>
      <protection/>
    </xf>
    <xf numFmtId="0" fontId="9" fillId="0" borderId="0" xfId="643" applyFont="1" applyFill="1" applyBorder="1">
      <alignment/>
      <protection/>
    </xf>
    <xf numFmtId="0" fontId="7" fillId="0" borderId="0" xfId="643" applyFont="1" applyFill="1" applyBorder="1" applyAlignment="1">
      <alignment horizontal="center" vertical="center" wrapText="1"/>
      <protection/>
    </xf>
    <xf numFmtId="0" fontId="7" fillId="0" borderId="18" xfId="643" applyFont="1" applyFill="1" applyBorder="1" applyAlignment="1">
      <alignment horizontal="center" vertical="center" wrapText="1"/>
      <protection/>
    </xf>
    <xf numFmtId="0" fontId="7" fillId="56" borderId="18" xfId="643" applyFont="1" applyFill="1" applyBorder="1" applyAlignment="1">
      <alignment horizontal="center" vertical="center" wrapText="1"/>
      <protection/>
    </xf>
    <xf numFmtId="0" fontId="7" fillId="56" borderId="18" xfId="643" applyFont="1" applyFill="1" applyBorder="1" applyAlignment="1">
      <alignment horizontal="right" vertical="center" wrapText="1"/>
      <protection/>
    </xf>
    <xf numFmtId="0" fontId="7" fillId="56" borderId="18" xfId="643" applyFont="1" applyFill="1" applyBorder="1" applyAlignment="1">
      <alignment horizontal="left" vertical="center" wrapText="1"/>
      <protection/>
    </xf>
    <xf numFmtId="0" fontId="7" fillId="56" borderId="18" xfId="643" applyFont="1" applyFill="1" applyBorder="1" applyAlignment="1">
      <alignment vertical="center" wrapText="1"/>
      <protection/>
    </xf>
    <xf numFmtId="0" fontId="6" fillId="0" borderId="0" xfId="752" applyFill="1" applyAlignment="1">
      <alignment/>
      <protection/>
    </xf>
    <xf numFmtId="0" fontId="6" fillId="0" borderId="0" xfId="752" applyAlignment="1">
      <alignment horizontal="left"/>
      <protection/>
    </xf>
    <xf numFmtId="0" fontId="6" fillId="0" borderId="0" xfId="752" applyAlignment="1">
      <alignment/>
      <protection/>
    </xf>
    <xf numFmtId="0" fontId="104" fillId="0" borderId="0" xfId="835" applyFont="1" applyFill="1" applyAlignment="1">
      <alignment vertical="center"/>
      <protection/>
    </xf>
    <xf numFmtId="0" fontId="105" fillId="0" borderId="0" xfId="643" applyFont="1" applyAlignment="1">
      <alignment horizontal="center" vertical="center"/>
      <protection/>
    </xf>
    <xf numFmtId="0" fontId="6" fillId="0" borderId="0" xfId="643" applyAlignment="1">
      <alignment horizontal="left" vertical="center" indent="1"/>
      <protection/>
    </xf>
    <xf numFmtId="0" fontId="6" fillId="0" borderId="19" xfId="643" applyBorder="1" applyAlignment="1">
      <alignment horizontal="right"/>
      <protection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1" fontId="0" fillId="0" borderId="18" xfId="0" applyNumberFormat="1" applyBorder="1" applyAlignment="1">
      <alignment/>
    </xf>
    <xf numFmtId="188" fontId="6" fillId="0" borderId="0" xfId="752" applyNumberFormat="1" applyFill="1" applyAlignment="1">
      <alignment/>
      <protection/>
    </xf>
    <xf numFmtId="0" fontId="0" fillId="0" borderId="0" xfId="0" applyAlignment="1">
      <alignment horizontal="center" vertical="center"/>
    </xf>
    <xf numFmtId="0" fontId="106" fillId="0" borderId="0" xfId="0" applyFont="1" applyAlignment="1">
      <alignment vertical="center"/>
    </xf>
    <xf numFmtId="0" fontId="105" fillId="0" borderId="0" xfId="642" applyFont="1" applyAlignment="1">
      <alignment horizontal="center" vertical="center"/>
      <protection/>
    </xf>
    <xf numFmtId="0" fontId="99" fillId="0" borderId="0" xfId="0" applyFont="1" applyAlignment="1">
      <alignment horizontal="right"/>
    </xf>
    <xf numFmtId="0" fontId="0" fillId="0" borderId="18" xfId="0" applyBorder="1" applyAlignment="1">
      <alignment vertical="center"/>
    </xf>
    <xf numFmtId="0" fontId="6" fillId="0" borderId="0" xfId="642" applyAlignment="1">
      <alignment vertical="center"/>
      <protection/>
    </xf>
    <xf numFmtId="0" fontId="13" fillId="0" borderId="0" xfId="642" applyFont="1" applyAlignment="1">
      <alignment vertical="center"/>
      <protection/>
    </xf>
    <xf numFmtId="0" fontId="6" fillId="0" borderId="0" xfId="642" applyAlignment="1">
      <alignment horizontal="right" vertical="center"/>
      <protection/>
    </xf>
    <xf numFmtId="0" fontId="7" fillId="0" borderId="18" xfId="435" applyFont="1" applyFill="1" applyBorder="1" applyAlignment="1">
      <alignment horizontal="center" vertical="center" wrapText="1"/>
      <protection/>
    </xf>
    <xf numFmtId="185" fontId="7" fillId="0" borderId="18" xfId="435" applyNumberFormat="1" applyFont="1" applyFill="1" applyBorder="1" applyAlignment="1">
      <alignment horizontal="center" vertical="center" wrapText="1"/>
      <protection/>
    </xf>
    <xf numFmtId="186" fontId="7" fillId="0" borderId="18" xfId="435" applyNumberFormat="1" applyFont="1" applyFill="1" applyBorder="1" applyAlignment="1">
      <alignment horizontal="right" vertical="center" wrapText="1"/>
      <protection/>
    </xf>
    <xf numFmtId="0" fontId="2" fillId="0" borderId="18" xfId="435" applyFont="1" applyFill="1" applyBorder="1" applyAlignment="1">
      <alignment vertical="center"/>
      <protection/>
    </xf>
    <xf numFmtId="186" fontId="2" fillId="0" borderId="18" xfId="435" applyNumberFormat="1" applyFont="1" applyFill="1" applyBorder="1" applyAlignment="1">
      <alignment horizontal="right" vertical="center" wrapText="1"/>
      <protection/>
    </xf>
    <xf numFmtId="0" fontId="2" fillId="0" borderId="18" xfId="435" applyFont="1" applyFill="1" applyBorder="1" applyAlignment="1">
      <alignment horizontal="left" vertical="center"/>
      <protection/>
    </xf>
    <xf numFmtId="49" fontId="6" fillId="0" borderId="23" xfId="435" applyNumberFormat="1" applyFont="1" applyFill="1" applyBorder="1" applyAlignment="1">
      <alignment vertical="center"/>
      <protection/>
    </xf>
    <xf numFmtId="186" fontId="5" fillId="0" borderId="18" xfId="435" applyNumberFormat="1" applyFont="1" applyFill="1" applyBorder="1" applyAlignment="1">
      <alignment horizontal="right" vertical="center" wrapText="1"/>
      <protection/>
    </xf>
    <xf numFmtId="49" fontId="6" fillId="0" borderId="23" xfId="435" applyNumberFormat="1" applyFont="1" applyFill="1" applyBorder="1" applyAlignment="1">
      <alignment horizontal="left" vertical="center" indent="2"/>
      <protection/>
    </xf>
    <xf numFmtId="49" fontId="6" fillId="0" borderId="18" xfId="435" applyNumberFormat="1" applyFont="1" applyFill="1" applyBorder="1" applyAlignment="1">
      <alignment vertical="center"/>
      <protection/>
    </xf>
    <xf numFmtId="49" fontId="6" fillId="0" borderId="18" xfId="435" applyNumberFormat="1" applyFont="1" applyFill="1" applyBorder="1" applyAlignment="1" applyProtection="1">
      <alignment horizontal="left" vertical="center" indent="2"/>
      <protection/>
    </xf>
    <xf numFmtId="49" fontId="6" fillId="0" borderId="21" xfId="435" applyNumberFormat="1" applyFont="1" applyFill="1" applyBorder="1" applyAlignment="1" applyProtection="1">
      <alignment horizontal="left" vertical="center" indent="2"/>
      <protection/>
    </xf>
    <xf numFmtId="0" fontId="5" fillId="0" borderId="18" xfId="435" applyFont="1" applyFill="1" applyBorder="1" applyAlignment="1">
      <alignment horizontal="left" vertical="center" indent="2"/>
      <protection/>
    </xf>
    <xf numFmtId="0" fontId="6" fillId="0" borderId="0" xfId="643" applyFont="1" applyAlignment="1">
      <alignment vertical="center"/>
      <protection/>
    </xf>
    <xf numFmtId="0" fontId="6" fillId="57" borderId="0" xfId="643" applyFont="1" applyFill="1">
      <alignment/>
      <protection/>
    </xf>
    <xf numFmtId="0" fontId="6" fillId="0" borderId="0" xfId="643" applyFont="1" applyFill="1" applyAlignment="1">
      <alignment horizontal="center" vertical="center"/>
      <protection/>
    </xf>
    <xf numFmtId="0" fontId="6" fillId="0" borderId="0" xfId="643" applyFont="1">
      <alignment/>
      <protection/>
    </xf>
    <xf numFmtId="0" fontId="3" fillId="0" borderId="0" xfId="643" applyFont="1" applyAlignment="1">
      <alignment horizontal="center" vertical="center" wrapText="1"/>
      <protection/>
    </xf>
    <xf numFmtId="0" fontId="6" fillId="0" borderId="0" xfId="643" applyFont="1" applyFill="1" applyAlignment="1">
      <alignment vertical="center"/>
      <protection/>
    </xf>
    <xf numFmtId="189" fontId="6" fillId="0" borderId="0" xfId="643" applyNumberFormat="1" applyFont="1" applyFill="1" applyAlignment="1">
      <alignment horizontal="center"/>
      <protection/>
    </xf>
    <xf numFmtId="0" fontId="7" fillId="0" borderId="18" xfId="643" applyFont="1" applyFill="1" applyBorder="1" applyAlignment="1">
      <alignment horizontal="center" vertical="center"/>
      <protection/>
    </xf>
    <xf numFmtId="0" fontId="7" fillId="57" borderId="18" xfId="643" applyFont="1" applyFill="1" applyBorder="1" applyAlignment="1">
      <alignment horizontal="left" vertical="center"/>
      <protection/>
    </xf>
    <xf numFmtId="186" fontId="6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186" fontId="30" fillId="0" borderId="18" xfId="33" applyNumberFormat="1" applyFont="1" applyFill="1" applyBorder="1" applyAlignment="1">
      <alignment horizontal="center" vertical="center"/>
    </xf>
    <xf numFmtId="186" fontId="30" fillId="0" borderId="18" xfId="33" applyNumberFormat="1" applyFont="1" applyFill="1" applyBorder="1" applyAlignment="1">
      <alignment horizontal="center"/>
    </xf>
    <xf numFmtId="0" fontId="6" fillId="0" borderId="0" xfId="751" applyFill="1">
      <alignment/>
      <protection/>
    </xf>
    <xf numFmtId="0" fontId="6" fillId="0" borderId="0" xfId="751" applyAlignment="1">
      <alignment horizontal="center" vertical="center"/>
      <protection/>
    </xf>
    <xf numFmtId="0" fontId="6" fillId="0" borderId="0" xfId="751">
      <alignment/>
      <protection/>
    </xf>
    <xf numFmtId="0" fontId="7" fillId="0" borderId="0" xfId="751" applyFont="1" applyAlignment="1">
      <alignment vertical="center"/>
      <protection/>
    </xf>
    <xf numFmtId="0" fontId="8" fillId="56" borderId="0" xfId="751" applyNumberFormat="1" applyFont="1" applyFill="1" applyAlignment="1" applyProtection="1">
      <alignment horizontal="center" vertical="center"/>
      <protection/>
    </xf>
    <xf numFmtId="0" fontId="6" fillId="0" borderId="19" xfId="751" applyNumberFormat="1" applyFont="1" applyFill="1" applyBorder="1" applyAlignment="1" applyProtection="1">
      <alignment vertical="center"/>
      <protection/>
    </xf>
    <xf numFmtId="0" fontId="6" fillId="0" borderId="19" xfId="751" applyNumberFormat="1" applyFont="1" applyFill="1" applyBorder="1" applyAlignment="1" applyProtection="1">
      <alignment horizontal="right"/>
      <protection/>
    </xf>
    <xf numFmtId="0" fontId="7" fillId="0" borderId="20" xfId="751" applyNumberFormat="1" applyFont="1" applyFill="1" applyBorder="1" applyAlignment="1" applyProtection="1">
      <alignment horizontal="center" vertical="center"/>
      <protection/>
    </xf>
    <xf numFmtId="0" fontId="7" fillId="0" borderId="22" xfId="751" applyNumberFormat="1" applyFont="1" applyFill="1" applyBorder="1" applyAlignment="1" applyProtection="1">
      <alignment horizontal="center" vertical="center"/>
      <protection/>
    </xf>
    <xf numFmtId="0" fontId="7" fillId="0" borderId="18" xfId="751" applyNumberFormat="1" applyFont="1" applyFill="1" applyBorder="1" applyAlignment="1" applyProtection="1">
      <alignment horizontal="center" vertical="center"/>
      <protection/>
    </xf>
    <xf numFmtId="0" fontId="7" fillId="0" borderId="24" xfId="751" applyNumberFormat="1" applyFont="1" applyFill="1" applyBorder="1" applyAlignment="1" applyProtection="1">
      <alignment horizontal="center" vertical="center"/>
      <protection/>
    </xf>
    <xf numFmtId="0" fontId="7" fillId="0" borderId="18" xfId="751" applyNumberFormat="1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3" fontId="7" fillId="0" borderId="18" xfId="751" applyNumberFormat="1" applyFont="1" applyFill="1" applyBorder="1" applyAlignment="1" applyProtection="1">
      <alignment horizontal="left" vertical="center"/>
      <protection/>
    </xf>
    <xf numFmtId="1" fontId="7" fillId="0" borderId="18" xfId="751" applyNumberFormat="1" applyFont="1" applyFill="1" applyBorder="1" applyAlignment="1" applyProtection="1">
      <alignment horizontal="right" vertical="center"/>
      <protection/>
    </xf>
    <xf numFmtId="0" fontId="6" fillId="0" borderId="18" xfId="751" applyNumberFormat="1" applyFont="1" applyFill="1" applyBorder="1" applyAlignment="1" applyProtection="1">
      <alignment horizontal="left" vertical="center"/>
      <protection/>
    </xf>
    <xf numFmtId="3" fontId="6" fillId="0" borderId="18" xfId="751" applyNumberFormat="1" applyFont="1" applyFill="1" applyBorder="1" applyAlignment="1" applyProtection="1">
      <alignment horizontal="left" vertical="center"/>
      <protection/>
    </xf>
    <xf numFmtId="1" fontId="6" fillId="0" borderId="18" xfId="751" applyNumberFormat="1" applyFont="1" applyFill="1" applyBorder="1" applyAlignment="1" applyProtection="1">
      <alignment horizontal="right" vertical="center"/>
      <protection/>
    </xf>
    <xf numFmtId="1" fontId="6" fillId="0" borderId="0" xfId="751" applyNumberFormat="1" applyFill="1">
      <alignment/>
      <protection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90" fontId="7" fillId="0" borderId="18" xfId="836" applyNumberFormat="1" applyFont="1" applyFill="1" applyBorder="1" applyAlignment="1">
      <alignment horizontal="center" vertical="center" wrapText="1"/>
      <protection/>
    </xf>
    <xf numFmtId="3" fontId="7" fillId="0" borderId="18" xfId="642" applyNumberFormat="1" applyFont="1" applyFill="1" applyBorder="1" applyAlignment="1" applyProtection="1">
      <alignment horizontal="left" vertical="center"/>
      <protection/>
    </xf>
    <xf numFmtId="184" fontId="6" fillId="0" borderId="18" xfId="362" applyNumberFormat="1" applyFont="1" applyFill="1" applyBorder="1" applyAlignment="1">
      <alignment vertical="center"/>
      <protection/>
    </xf>
    <xf numFmtId="0" fontId="6" fillId="0" borderId="18" xfId="834" applyFont="1" applyFill="1" applyBorder="1" applyAlignment="1">
      <alignment vertical="center"/>
      <protection/>
    </xf>
    <xf numFmtId="0" fontId="0" fillId="0" borderId="18" xfId="834" applyFont="1" applyFill="1" applyBorder="1" applyAlignment="1">
      <alignment vertical="center"/>
      <protection/>
    </xf>
    <xf numFmtId="0" fontId="7" fillId="0" borderId="18" xfId="751" applyNumberFormat="1" applyFont="1" applyFill="1" applyBorder="1" applyAlignment="1" applyProtection="1">
      <alignment vertical="center"/>
      <protection/>
    </xf>
    <xf numFmtId="0" fontId="7" fillId="0" borderId="18" xfId="75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0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1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7" fillId="0" borderId="0" xfId="643" applyFont="1" applyAlignment="1">
      <alignment vertical="center"/>
      <protection/>
    </xf>
    <xf numFmtId="0" fontId="6" fillId="0" borderId="0" xfId="839" applyFont="1" applyAlignment="1">
      <alignment/>
      <protection/>
    </xf>
    <xf numFmtId="0" fontId="8" fillId="0" borderId="0" xfId="643" applyFont="1" applyAlignment="1">
      <alignment horizontal="center"/>
      <protection/>
    </xf>
    <xf numFmtId="0" fontId="6" fillId="0" borderId="0" xfId="643" applyFont="1" applyAlignment="1">
      <alignment horizontal="right" vertical="center"/>
      <protection/>
    </xf>
    <xf numFmtId="0" fontId="7" fillId="0" borderId="20" xfId="643" applyFont="1" applyBorder="1" applyAlignment="1">
      <alignment horizontal="center" vertical="center"/>
      <protection/>
    </xf>
    <xf numFmtId="0" fontId="7" fillId="0" borderId="18" xfId="643" applyFont="1" applyFill="1" applyBorder="1" applyAlignment="1">
      <alignment vertical="center"/>
      <protection/>
    </xf>
    <xf numFmtId="186" fontId="7" fillId="0" borderId="18" xfId="643" applyNumberFormat="1" applyFont="1" applyFill="1" applyBorder="1" applyAlignment="1">
      <alignment horizontal="right" vertical="center" wrapText="1"/>
      <protection/>
    </xf>
    <xf numFmtId="0" fontId="6" fillId="0" borderId="18" xfId="397" applyFont="1" applyFill="1" applyBorder="1" applyAlignment="1">
      <alignment vertical="center"/>
      <protection/>
    </xf>
    <xf numFmtId="186" fontId="6" fillId="0" borderId="18" xfId="643" applyNumberFormat="1" applyFont="1" applyFill="1" applyBorder="1" applyAlignment="1">
      <alignment horizontal="right" vertical="center" wrapText="1"/>
      <protection/>
    </xf>
    <xf numFmtId="0" fontId="7" fillId="0" borderId="21" xfId="643" applyFont="1" applyFill="1" applyBorder="1" applyAlignment="1">
      <alignment vertical="center"/>
      <protection/>
    </xf>
    <xf numFmtId="49" fontId="6" fillId="0" borderId="18" xfId="397" applyNumberFormat="1" applyFont="1" applyFill="1" applyBorder="1" applyAlignment="1">
      <alignment horizontal="left" vertical="center"/>
      <protection/>
    </xf>
    <xf numFmtId="49" fontId="6" fillId="0" borderId="21" xfId="397" applyNumberFormat="1" applyFont="1" applyFill="1" applyBorder="1" applyAlignment="1">
      <alignment horizontal="left" vertical="center"/>
      <protection/>
    </xf>
    <xf numFmtId="0" fontId="6" fillId="0" borderId="21" xfId="643" applyFont="1" applyFill="1" applyBorder="1" applyAlignment="1">
      <alignment horizontal="left" vertical="center"/>
      <protection/>
    </xf>
    <xf numFmtId="0" fontId="7" fillId="0" borderId="21" xfId="643" applyFont="1" applyFill="1" applyBorder="1" applyAlignment="1">
      <alignment horizontal="center" vertical="center"/>
      <protection/>
    </xf>
    <xf numFmtId="0" fontId="7" fillId="0" borderId="0" xfId="643" applyFont="1" applyBorder="1" applyAlignment="1">
      <alignment vertical="center"/>
      <protection/>
    </xf>
    <xf numFmtId="0" fontId="7" fillId="0" borderId="22" xfId="835" applyFont="1" applyFill="1" applyBorder="1" applyAlignment="1">
      <alignment horizontal="left"/>
      <protection/>
    </xf>
    <xf numFmtId="0" fontId="7" fillId="0" borderId="0" xfId="835" applyFont="1" applyFill="1" applyBorder="1" applyAlignment="1">
      <alignment horizontal="left"/>
      <protection/>
    </xf>
    <xf numFmtId="186" fontId="6" fillId="0" borderId="0" xfId="643" applyNumberFormat="1" applyFont="1">
      <alignment/>
      <protection/>
    </xf>
    <xf numFmtId="0" fontId="6" fillId="0" borderId="0" xfId="834" applyFont="1" applyFill="1">
      <alignment/>
      <protection/>
    </xf>
    <xf numFmtId="0" fontId="6" fillId="0" borderId="0" xfId="834" applyFont="1" applyFill="1" applyAlignment="1">
      <alignment horizontal="center"/>
      <protection/>
    </xf>
    <xf numFmtId="0" fontId="25" fillId="0" borderId="0" xfId="834" applyFont="1" applyFill="1" applyAlignment="1">
      <alignment vertical="center"/>
      <protection/>
    </xf>
    <xf numFmtId="185" fontId="8" fillId="0" borderId="0" xfId="834" applyNumberFormat="1" applyFont="1" applyFill="1" applyBorder="1" applyAlignment="1">
      <alignment horizontal="center" vertical="center"/>
      <protection/>
    </xf>
    <xf numFmtId="0" fontId="22" fillId="0" borderId="0" xfId="834" applyFont="1" applyFill="1" applyAlignment="1">
      <alignment/>
      <protection/>
    </xf>
    <xf numFmtId="0" fontId="22" fillId="0" borderId="0" xfId="834" applyFont="1" applyFill="1" applyAlignment="1">
      <alignment horizontal="center"/>
      <protection/>
    </xf>
    <xf numFmtId="180" fontId="6" fillId="0" borderId="0" xfId="0" applyNumberFormat="1" applyFont="1" applyFill="1" applyAlignment="1">
      <alignment horizontal="right" vertical="center" wrapText="1"/>
    </xf>
    <xf numFmtId="0" fontId="7" fillId="0" borderId="20" xfId="294" applyNumberFormat="1" applyFont="1" applyFill="1" applyBorder="1" applyAlignment="1" applyProtection="1">
      <alignment horizontal="center" vertical="center"/>
      <protection/>
    </xf>
    <xf numFmtId="0" fontId="7" fillId="0" borderId="22" xfId="294" applyNumberFormat="1" applyFont="1" applyFill="1" applyBorder="1" applyAlignment="1" applyProtection="1">
      <alignment horizontal="center" vertical="center"/>
      <protection/>
    </xf>
    <xf numFmtId="0" fontId="7" fillId="0" borderId="18" xfId="294" applyNumberFormat="1" applyFont="1" applyFill="1" applyBorder="1" applyAlignment="1" applyProtection="1">
      <alignment horizontal="center" vertical="center"/>
      <protection/>
    </xf>
    <xf numFmtId="0" fontId="7" fillId="0" borderId="18" xfId="294" applyNumberFormat="1" applyFont="1" applyFill="1" applyBorder="1" applyAlignment="1" applyProtection="1">
      <alignment horizontal="left" vertical="center"/>
      <protection/>
    </xf>
    <xf numFmtId="183" fontId="7" fillId="0" borderId="18" xfId="294" applyNumberFormat="1" applyFont="1" applyFill="1" applyBorder="1" applyAlignment="1" applyProtection="1">
      <alignment horizontal="left" vertical="center"/>
      <protection/>
    </xf>
    <xf numFmtId="190" fontId="2" fillId="0" borderId="23" xfId="0" applyNumberFormat="1" applyFont="1" applyFill="1" applyBorder="1" applyAlignment="1">
      <alignment horizontal="center" vertical="center"/>
    </xf>
    <xf numFmtId="190" fontId="5" fillId="0" borderId="23" xfId="0" applyNumberFormat="1" applyFont="1" applyFill="1" applyBorder="1" applyAlignment="1">
      <alignment horizontal="center" vertical="center"/>
    </xf>
    <xf numFmtId="0" fontId="6" fillId="0" borderId="18" xfId="294" applyNumberFormat="1" applyFont="1" applyFill="1" applyBorder="1" applyAlignment="1" applyProtection="1">
      <alignment horizontal="left" vertical="center"/>
      <protection/>
    </xf>
    <xf numFmtId="183" fontId="6" fillId="0" borderId="18" xfId="294" applyNumberFormat="1" applyFont="1" applyFill="1" applyBorder="1" applyAlignment="1" applyProtection="1">
      <alignment horizontal="left" vertical="center"/>
      <protection/>
    </xf>
    <xf numFmtId="190" fontId="6" fillId="0" borderId="18" xfId="836" applyNumberFormat="1" applyFont="1" applyFill="1" applyBorder="1" applyAlignment="1">
      <alignment horizontal="right" vertical="center" wrapText="1"/>
      <protection/>
    </xf>
    <xf numFmtId="183" fontId="7" fillId="0" borderId="18" xfId="294" applyNumberFormat="1" applyFont="1" applyFill="1" applyBorder="1" applyAlignment="1" applyProtection="1">
      <alignment vertical="center"/>
      <protection/>
    </xf>
    <xf numFmtId="190" fontId="7" fillId="0" borderId="18" xfId="836" applyNumberFormat="1" applyFont="1" applyFill="1" applyBorder="1" applyAlignment="1">
      <alignment horizontal="right" vertical="center" wrapText="1"/>
      <protection/>
    </xf>
    <xf numFmtId="186" fontId="7" fillId="0" borderId="18" xfId="836" applyNumberFormat="1" applyFont="1" applyFill="1" applyBorder="1" applyAlignment="1">
      <alignment horizontal="right" vertical="center" wrapText="1"/>
      <protection/>
    </xf>
    <xf numFmtId="0" fontId="7" fillId="0" borderId="18" xfId="834" applyFont="1" applyFill="1" applyBorder="1" applyAlignment="1">
      <alignment vertical="center"/>
      <protection/>
    </xf>
    <xf numFmtId="0" fontId="7" fillId="0" borderId="18" xfId="642" applyNumberFormat="1" applyFont="1" applyFill="1" applyBorder="1" applyAlignment="1" applyProtection="1">
      <alignment horizontal="left" vertical="center"/>
      <protection/>
    </xf>
    <xf numFmtId="0" fontId="89" fillId="0" borderId="18" xfId="834" applyFont="1" applyFill="1" applyBorder="1" applyAlignment="1">
      <alignment vertical="center"/>
      <protection/>
    </xf>
    <xf numFmtId="184" fontId="7" fillId="0" borderId="18" xfId="362" applyNumberFormat="1" applyFont="1" applyFill="1" applyBorder="1" applyAlignment="1">
      <alignment vertical="center"/>
      <protection/>
    </xf>
    <xf numFmtId="0" fontId="7" fillId="0" borderId="0" xfId="294" applyFont="1" applyFill="1">
      <alignment/>
      <protection/>
    </xf>
    <xf numFmtId="0" fontId="7" fillId="0" borderId="18" xfId="294" applyFont="1" applyFill="1" applyBorder="1" applyAlignment="1">
      <alignment horizontal="center" vertical="center"/>
      <protection/>
    </xf>
    <xf numFmtId="183" fontId="7" fillId="0" borderId="18" xfId="294" applyNumberFormat="1" applyFont="1" applyFill="1" applyBorder="1" applyAlignment="1">
      <alignment horizontal="center" vertical="center"/>
      <protection/>
    </xf>
    <xf numFmtId="0" fontId="6" fillId="0" borderId="0" xfId="834" applyFont="1" applyFill="1" applyAlignment="1">
      <alignment horizontal="right" vertical="center"/>
      <protection/>
    </xf>
    <xf numFmtId="0" fontId="9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99" fillId="0" borderId="0" xfId="0" applyFont="1" applyBorder="1" applyAlignment="1">
      <alignment vertical="center"/>
    </xf>
    <xf numFmtId="0" fontId="99" fillId="0" borderId="0" xfId="0" applyFont="1" applyFill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11" fillId="0" borderId="18" xfId="642" applyFont="1" applyFill="1" applyBorder="1" applyAlignment="1" applyProtection="1">
      <alignment vertical="center"/>
      <protection locked="0"/>
    </xf>
    <xf numFmtId="1" fontId="6" fillId="0" borderId="25" xfId="794" applyNumberFormat="1" applyFont="1" applyBorder="1" applyAlignment="1">
      <alignment horizontal="right" vertical="center"/>
      <protection/>
    </xf>
    <xf numFmtId="186" fontId="24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99" fillId="0" borderId="18" xfId="794" applyNumberFormat="1" applyFont="1" applyBorder="1" applyAlignment="1">
      <alignment horizontal="right" vertical="center"/>
      <protection/>
    </xf>
    <xf numFmtId="0" fontId="99" fillId="0" borderId="21" xfId="794" applyNumberFormat="1" applyFont="1" applyFill="1" applyBorder="1" applyAlignment="1">
      <alignment horizontal="center" vertical="center"/>
      <protection/>
    </xf>
    <xf numFmtId="186" fontId="24" fillId="0" borderId="18" xfId="0" applyNumberFormat="1" applyFont="1" applyFill="1" applyBorder="1" applyAlignment="1">
      <alignment vertical="center"/>
    </xf>
    <xf numFmtId="186" fontId="24" fillId="0" borderId="21" xfId="0" applyNumberFormat="1" applyFont="1" applyFill="1" applyBorder="1" applyAlignment="1">
      <alignment vertical="center"/>
    </xf>
    <xf numFmtId="0" fontId="99" fillId="0" borderId="18" xfId="0" applyFont="1" applyBorder="1" applyAlignment="1">
      <alignment vertical="center"/>
    </xf>
    <xf numFmtId="186" fontId="11" fillId="0" borderId="18" xfId="642" applyNumberFormat="1" applyFont="1" applyFill="1" applyBorder="1" applyAlignment="1" applyProtection="1">
      <alignment vertical="center"/>
      <protection locked="0"/>
    </xf>
    <xf numFmtId="0" fontId="11" fillId="0" borderId="18" xfId="847" applyNumberFormat="1" applyFont="1" applyFill="1" applyBorder="1" applyAlignment="1" applyProtection="1">
      <alignment vertical="center"/>
      <protection/>
    </xf>
    <xf numFmtId="0" fontId="98" fillId="0" borderId="18" xfId="847" applyNumberFormat="1" applyFont="1" applyFill="1" applyBorder="1" applyAlignment="1" applyProtection="1">
      <alignment vertical="center"/>
      <protection/>
    </xf>
    <xf numFmtId="0" fontId="99" fillId="0" borderId="18" xfId="794" applyNumberFormat="1" applyFont="1" applyFill="1" applyBorder="1" applyAlignment="1">
      <alignment horizontal="center" vertical="center"/>
      <protection/>
    </xf>
    <xf numFmtId="0" fontId="10" fillId="0" borderId="18" xfId="642" applyFont="1" applyFill="1" applyBorder="1" applyAlignment="1">
      <alignment horizontal="center" vertical="center"/>
      <protection/>
    </xf>
    <xf numFmtId="1" fontId="6" fillId="0" borderId="18" xfId="794" applyNumberFormat="1" applyFont="1" applyBorder="1" applyAlignment="1">
      <alignment horizontal="right" vertical="center"/>
      <protection/>
    </xf>
    <xf numFmtId="1" fontId="99" fillId="0" borderId="18" xfId="794" applyNumberFormat="1" applyFont="1" applyFill="1" applyBorder="1" applyAlignment="1">
      <alignment horizontal="center" vertical="center"/>
      <protection/>
    </xf>
    <xf numFmtId="0" fontId="108" fillId="0" borderId="0" xfId="0" applyFont="1" applyAlignment="1">
      <alignment vertical="center"/>
    </xf>
    <xf numFmtId="0" fontId="99" fillId="0" borderId="0" xfId="0" applyFont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86" fontId="17" fillId="0" borderId="18" xfId="0" applyNumberFormat="1" applyFont="1" applyFill="1" applyBorder="1" applyAlignment="1">
      <alignment vertical="center"/>
    </xf>
    <xf numFmtId="186" fontId="11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/>
    </xf>
    <xf numFmtId="186" fontId="7" fillId="0" borderId="18" xfId="0" applyNumberFormat="1" applyFont="1" applyFill="1" applyBorder="1" applyAlignment="1">
      <alignment horizontal="right" vertical="center" wrapText="1"/>
    </xf>
  </cellXfs>
  <cellStyles count="1099">
    <cellStyle name="Normal" xfId="0"/>
    <cellStyle name="Currency [0]" xfId="15"/>
    <cellStyle name="常规 39" xfId="16"/>
    <cellStyle name="Currency" xfId="17"/>
    <cellStyle name="好_4" xfId="18"/>
    <cellStyle name="输入" xfId="19"/>
    <cellStyle name="20% - 强调文字颜色 3" xfId="20"/>
    <cellStyle name="差_Sheet19" xfId="21"/>
    <cellStyle name="差_Sheet14_四川省2017年省对市（州）税收返还和转移支付分地区预算（草案）--社保处" xfId="22"/>
    <cellStyle name="差_2015直接融资汇总表 2 2_2017年省对市(州)税收返还和转移支付预算" xfId="23"/>
    <cellStyle name="20% - Accent1_2016年四川省省级一般公共预算支出执行情况表" xfId="24"/>
    <cellStyle name="Comma [0]" xfId="25"/>
    <cellStyle name="差" xfId="26"/>
    <cellStyle name="差_Sheet16_四川省2017年省对市（州）税收返还和转移支付分地区预算（草案）--社保处" xfId="27"/>
    <cellStyle name="好_2-46_四川省2017年省对市（州）税收返还和转移支付分地区预算（草案）--社保处" xfId="28"/>
    <cellStyle name="常规 26 2" xfId="29"/>
    <cellStyle name="常规 31 2" xfId="30"/>
    <cellStyle name="40% - 强调文字颜色 3" xfId="31"/>
    <cellStyle name="Input 2" xfId="32"/>
    <cellStyle name="Comma" xfId="33"/>
    <cellStyle name="60% - 强调文字颜色 3" xfId="34"/>
    <cellStyle name="Hyperlink" xfId="35"/>
    <cellStyle name="Percent" xfId="36"/>
    <cellStyle name="Calculation_2016年全省及省级财政收支执行及2017年预算草案表（20161206，预审自用稿）" xfId="37"/>
    <cellStyle name="差_4-14" xfId="38"/>
    <cellStyle name="常规 17 4_2016年四川省省级一般公共预算支出执行情况表" xfId="39"/>
    <cellStyle name="Followed Hyperlink" xfId="40"/>
    <cellStyle name="差_促进扩大信贷增量 3" xfId="41"/>
    <cellStyle name="60% - 强调文字颜色 4 2 2 2" xfId="42"/>
    <cellStyle name="注释" xfId="43"/>
    <cellStyle name="60% - 强调文字颜色 2" xfId="44"/>
    <cellStyle name="标题 4" xfId="45"/>
    <cellStyle name="60% - 强调文字颜色 1 2 2_2017年省对市(州)税收返还和转移支付预算" xfId="46"/>
    <cellStyle name="差_Sheet14" xfId="47"/>
    <cellStyle name="警告文本" xfId="48"/>
    <cellStyle name="60% - 强调文字颜色 2 2 2" xfId="49"/>
    <cellStyle name="强调文字颜色 1 2 3" xfId="50"/>
    <cellStyle name="Note_2016年全省及省级财政收支执行及2017年预算草案表（20161206，预审自用稿）" xfId="51"/>
    <cellStyle name="标题" xfId="52"/>
    <cellStyle name="解释性文本" xfId="53"/>
    <cellStyle name="标题 1" xfId="54"/>
    <cellStyle name="常规 2 3 2_2017年省对市(州)税收返还和转移支付预算" xfId="55"/>
    <cellStyle name="百分比 4" xfId="56"/>
    <cellStyle name="0,0_x000d__x000a_NA_x000d__x000a_" xfId="57"/>
    <cellStyle name="60% - 强调文字颜色 2 2 2 2" xfId="58"/>
    <cellStyle name="标题 2" xfId="59"/>
    <cellStyle name="Accent6 2" xfId="60"/>
    <cellStyle name="60% - 强调文字颜色 1" xfId="61"/>
    <cellStyle name="60% - 强调文字颜色 2 2 2 3" xfId="62"/>
    <cellStyle name="标题 3" xfId="63"/>
    <cellStyle name="60% - 强调文字颜色 4" xfId="64"/>
    <cellStyle name="输出" xfId="65"/>
    <cellStyle name="Input" xfId="66"/>
    <cellStyle name="计算" xfId="67"/>
    <cellStyle name="40% - 强调文字颜色 4 2" xfId="68"/>
    <cellStyle name="检查单元格" xfId="69"/>
    <cellStyle name="20% - 强调文字颜色 6" xfId="70"/>
    <cellStyle name="强调文字颜色 2" xfId="71"/>
    <cellStyle name="链接单元格" xfId="72"/>
    <cellStyle name="60% - 强调文字颜色 4 2 3" xfId="73"/>
    <cellStyle name="汇总" xfId="74"/>
    <cellStyle name="好" xfId="75"/>
    <cellStyle name="20% - Accent3 2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40% - 强调文字颜色 1" xfId="82"/>
    <cellStyle name="常规 47 2 3" xfId="83"/>
    <cellStyle name="差_5-农村教师周转房建设" xfId="84"/>
    <cellStyle name="20% - 强调文字颜色 2" xfId="85"/>
    <cellStyle name="40% - 强调文字颜色 2" xfId="86"/>
    <cellStyle name="好_促进扩大信贷增量_2017年省对市(州)税收返还和转移支付预算" xfId="87"/>
    <cellStyle name="0,0_x000d__x000a_NA_x000d__x000a_ 2_2017年省对市(州)税收返还和转移支付预算" xfId="88"/>
    <cellStyle name="40% - Accent1_2016年四川省省级一般公共预算支出执行情况表" xfId="89"/>
    <cellStyle name="强调文字颜色 3" xfId="90"/>
    <cellStyle name="强调文字颜色 4" xfId="91"/>
    <cellStyle name="20% - 强调文字颜色 4" xfId="92"/>
    <cellStyle name="40% - 强调文字颜色 4" xfId="93"/>
    <cellStyle name="差_汇总_2 2_2017年省对市(州)税收返还和转移支付预算" xfId="94"/>
    <cellStyle name="强调文字颜色 5" xfId="95"/>
    <cellStyle name="40% - 强调文字颜色 5" xfId="96"/>
    <cellStyle name="好_Sheet19_四川省2017年省对市（州）税收返还和转移支付分地区预算（草案）--社保处" xfId="97"/>
    <cellStyle name="60% - 强调文字颜色 5 2 2 2" xfId="98"/>
    <cellStyle name="60% - 强调文字颜色 5" xfId="99"/>
    <cellStyle name="强调文字颜色 6" xfId="100"/>
    <cellStyle name="适中 2" xfId="101"/>
    <cellStyle name="60% - 强调文字颜色 5 2 2 3" xfId="102"/>
    <cellStyle name="Heading 3 2" xfId="103"/>
    <cellStyle name="好_2015财金互动汇总（加人行、补成都） 4" xfId="104"/>
    <cellStyle name="差_2-62_四川省2017年省对市（州）税收返还和转移支付分地区预算（草案）--社保处" xfId="105"/>
    <cellStyle name="40% - 强调文字颜色 6" xfId="106"/>
    <cellStyle name="差_2015直接融资汇总表 2" xfId="107"/>
    <cellStyle name="60% - 强调文字颜色 6" xfId="108"/>
    <cellStyle name="_ET_STYLE_NoName_00_" xfId="109"/>
    <cellStyle name="千位分隔 3 2" xfId="110"/>
    <cellStyle name="标题 4 2 2" xfId="111"/>
    <cellStyle name="差_博物馆纪念馆逐步免费开放补助资金" xfId="112"/>
    <cellStyle name="好_促进扩大信贷增量 2" xfId="113"/>
    <cellStyle name="0,0_x000d__x000a_NA_x000d__x000a_ 2 2" xfId="114"/>
    <cellStyle name="标题 2 2 2" xfId="115"/>
    <cellStyle name="20% - Accent2_2016年四川省省级一般公共预算支出执行情况表" xfId="116"/>
    <cellStyle name="强调文字颜色 1 2 2_2017年省对市(州)税收返还和转移支付预算" xfId="117"/>
    <cellStyle name="60% - 强调文字颜色 3 2_四川省2017年省对市（州）税收返还和转移支付分地区预算（草案）--社保处" xfId="118"/>
    <cellStyle name="20% - Accent2 2" xfId="119"/>
    <cellStyle name="60% - 强调文字颜色 3 2 2 2" xfId="120"/>
    <cellStyle name="差_“三区”文化人才专项资金" xfId="121"/>
    <cellStyle name="0,0_x000d__x000a_NA_x000d__x000a__2017年省对市(州)税收返还和转移支付预算" xfId="122"/>
    <cellStyle name="标题 1 2" xfId="123"/>
    <cellStyle name="强调文字颜色 2 2 3" xfId="124"/>
    <cellStyle name="20% - Accent2" xfId="125"/>
    <cellStyle name="差_4-24" xfId="126"/>
    <cellStyle name="60% - 强调文字颜色 3 2 2" xfId="127"/>
    <cellStyle name="差_8 2017年省对市（州）税收返还和转移支付预算分地区情况表（民族事业发展资金）(1)" xfId="128"/>
    <cellStyle name="20% - Accent3" xfId="129"/>
    <cellStyle name="60% - 强调文字颜色 3 2 3" xfId="130"/>
    <cellStyle name="差_4-30" xfId="131"/>
    <cellStyle name="强调文字颜色 2 2 2 2" xfId="132"/>
    <cellStyle name="20% - Accent1 2" xfId="133"/>
    <cellStyle name="好_促进扩大信贷增量 3" xfId="134"/>
    <cellStyle name="0,0_x000d__x000a_NA_x000d__x000a_ 2 3" xfId="135"/>
    <cellStyle name="标题 2 2 3" xfId="136"/>
    <cellStyle name="好_促进扩大信贷增量" xfId="137"/>
    <cellStyle name="0,0_x000d__x000a_NA_x000d__x000a_ 2" xfId="138"/>
    <cellStyle name="标题 2 2" xfId="139"/>
    <cellStyle name="0,0_x000d__x000a_NA_x000d__x000a_ 3" xfId="140"/>
    <cellStyle name="0,0_x000d__x000a_NA_x000d__x000a_ 4" xfId="141"/>
    <cellStyle name="差_22 2017年省对市（州）税收返还和转移支付预算分地区情况表（交警业务经费）(1)" xfId="142"/>
    <cellStyle name="强调文字颜色 2 2 2" xfId="143"/>
    <cellStyle name="20% - Accent1" xfId="144"/>
    <cellStyle name="20% - 强调文字颜色 3 2 2 3" xfId="145"/>
    <cellStyle name="差_四川省2017年省对市（州）税收返还和转移支付分地区预算（草案）--行政政法处" xfId="146"/>
    <cellStyle name="差_4-23" xfId="147"/>
    <cellStyle name="20% - Accent3_2016年四川省省级一般公共预算支出执行情况表" xfId="148"/>
    <cellStyle name="Explanatory Text" xfId="149"/>
    <cellStyle name="Linked Cell_2016年全省及省级财政收支执行及2017年预算草案表（20161206，预审自用稿）" xfId="150"/>
    <cellStyle name="20% - Accent4" xfId="151"/>
    <cellStyle name="差_4-31" xfId="152"/>
    <cellStyle name="20% - Accent4 2" xfId="153"/>
    <cellStyle name="20% - Accent4_2016年四川省省级一般公共预算支出执行情况表" xfId="154"/>
    <cellStyle name="20% - Accent5" xfId="155"/>
    <cellStyle name="20% - Accent5 2" xfId="156"/>
    <cellStyle name="40% - Accent2_2016年四川省省级一般公共预算支出执行情况表" xfId="157"/>
    <cellStyle name="差_25 消防部队大型装备建设补助经费" xfId="158"/>
    <cellStyle name="20% - Accent5_2016年四川省省级一般公共预算支出执行情况表" xfId="159"/>
    <cellStyle name="差_汇总 2_四川省2017年省对市（州）税收返还和转移支付分地区预算（草案）--社保处" xfId="160"/>
    <cellStyle name="20% - Accent6" xfId="161"/>
    <cellStyle name="差_2-义务教育经费保障机制改革" xfId="162"/>
    <cellStyle name="20% - Accent6 2" xfId="163"/>
    <cellStyle name="20% - Accent6_2016年四川省省级一般公共预算支出执行情况表" xfId="164"/>
    <cellStyle name="Accent3 2" xfId="165"/>
    <cellStyle name="20% - 强调文字颜色 1 2" xfId="166"/>
    <cellStyle name="20% - 强调文字颜色 1 2 2" xfId="167"/>
    <cellStyle name="Note" xfId="168"/>
    <cellStyle name="20% - 强调文字颜色 1 2 2 2" xfId="169"/>
    <cellStyle name="Note 2" xfId="170"/>
    <cellStyle name="标题 5" xfId="171"/>
    <cellStyle name="20% - 强调文字颜色 1 2 2 3" xfId="172"/>
    <cellStyle name="差_1-政策性保险财政补助资金" xfId="173"/>
    <cellStyle name="20% - 强调文字颜色 1 2 2_2017年省对市(州)税收返还和转移支付预算" xfId="174"/>
    <cellStyle name="20% - 强调文字颜色 1 2 3" xfId="175"/>
    <cellStyle name="40% - 强调文字颜色 2 2" xfId="176"/>
    <cellStyle name="好_促进扩大信贷增量 3_四川省2017年省对市（州）税收返还和转移支付分地区预算（草案）--社保处" xfId="177"/>
    <cellStyle name="标题 5 2_2017年省对市(州)税收返还和转移支付预算" xfId="178"/>
    <cellStyle name="20% - 强调文字颜色 1 2_四川省2017年省对市（州）税收返还和转移支付分地区预算（草案）--社保处" xfId="179"/>
    <cellStyle name="差_2015直接融资汇总表" xfId="180"/>
    <cellStyle name="20% - 强调文字颜色 2 2" xfId="181"/>
    <cellStyle name="差_10-扶持民族地区教育发展" xfId="182"/>
    <cellStyle name="20% - 强调文字颜色 2 2 2" xfId="183"/>
    <cellStyle name="20% - 强调文字颜色 2 2 2 2" xfId="184"/>
    <cellStyle name="Input_2016年全省及省级财政收支执行及2017年预算草案表（20161206，预审自用稿）" xfId="185"/>
    <cellStyle name="差_3-创业担保贷款贴息及奖补" xfId="186"/>
    <cellStyle name="20% - 强调文字颜色 2 2 2 3" xfId="187"/>
    <cellStyle name="40% - Accent4 2" xfId="188"/>
    <cellStyle name="20% - 强调文字颜色 2 2 2_2017年省对市(州)税收返还和转移支付预算" xfId="189"/>
    <cellStyle name="20% - 强调文字颜色 2 2 3" xfId="190"/>
    <cellStyle name="20% - 强调文字颜色 2 2_四川省2017年省对市（州）税收返还和转移支付分地区预算（草案）--社保处" xfId="191"/>
    <cellStyle name="20% - 强调文字颜色 3 2" xfId="192"/>
    <cellStyle name="Heading 2" xfId="193"/>
    <cellStyle name="好_2-59_四川省2017年省对市（州）税收返还和转移支付分地区预算（草案）--社保处" xfId="194"/>
    <cellStyle name="差_Sheet29_四川省2017年省对市（州）税收返还和转移支付分地区预算（草案）--社保处" xfId="195"/>
    <cellStyle name="20% - 强调文字颜色 3 2 2" xfId="196"/>
    <cellStyle name="强调文字颜色 4 2 2 3" xfId="197"/>
    <cellStyle name="Heading 2 2" xfId="198"/>
    <cellStyle name="20% - 强调文字颜色 3 2 2 2" xfId="199"/>
    <cellStyle name="差_4-22" xfId="200"/>
    <cellStyle name="20% - 强调文字颜色 3 2 2_2017年省对市(州)税收返还和转移支付预算" xfId="201"/>
    <cellStyle name="差_Sheet7" xfId="202"/>
    <cellStyle name="20% - 强调文字颜色 3 2 3" xfId="203"/>
    <cellStyle name="20% - 强调文字颜色 3 2_四川省2017年省对市（州）税收返还和转移支付分地区预算（草案）--社保处" xfId="204"/>
    <cellStyle name="20% - 强调文字颜色 4 2" xfId="205"/>
    <cellStyle name="差_6" xfId="206"/>
    <cellStyle name="常规 3 2" xfId="207"/>
    <cellStyle name="40% - 强调文字颜色 5 2 2_2017年省对市(州)税收返还和转移支付预算" xfId="208"/>
    <cellStyle name="20% - 强调文字颜色 4 2 2" xfId="209"/>
    <cellStyle name="差_2016年四川省省级一般公共预算支出执行情况表" xfId="210"/>
    <cellStyle name="20% - 强调文字颜色 4 2 2 2" xfId="211"/>
    <cellStyle name="20% - 强调文字颜色 4 2 2 3" xfId="212"/>
    <cellStyle name="20% - 强调文字颜色 4 2 2_2017年省对市(州)税收返还和转移支付预算" xfId="213"/>
    <cellStyle name="标题 5 2" xfId="214"/>
    <cellStyle name="20% - 强调文字颜色 4 2 3" xfId="215"/>
    <cellStyle name="差_7-中等职业教育发展专项经费" xfId="216"/>
    <cellStyle name="20% - 强调文字颜色 4 2_四川省2017年省对市（州）税收返还和转移支付分地区预算（草案）--社保处" xfId="217"/>
    <cellStyle name="40% - 强调文字颜色 4 2 3" xfId="218"/>
    <cellStyle name="20% - 强调文字颜色 5 2" xfId="219"/>
    <cellStyle name="20% - 强调文字颜色 5 2 2" xfId="220"/>
    <cellStyle name="20% - 强调文字颜色 5 2 2 2" xfId="221"/>
    <cellStyle name="20% - 强调文字颜色 5 2 2 3" xfId="222"/>
    <cellStyle name="Accent5 2" xfId="223"/>
    <cellStyle name="差_促进扩大信贷增量 2 2_2017年省对市(州)税收返还和转移支付预算" xfId="224"/>
    <cellStyle name="20% - 强调文字颜色 5 2 2_2017年省对市(州)税收返还和转移支付预算" xfId="225"/>
    <cellStyle name="好_5-中央财政统借统还外债项目资金" xfId="226"/>
    <cellStyle name="20% - 强调文字颜色 5 2 3" xfId="227"/>
    <cellStyle name="差_2-46_四川省2017年省对市（州）税收返还和转移支付分地区预算（草案）--社保处" xfId="228"/>
    <cellStyle name="20% - 强调文字颜色 5 2_四川省2017年省对市（州）税收返还和转移支付分地区预算（草案）--社保处" xfId="229"/>
    <cellStyle name="差_汇总 2" xfId="230"/>
    <cellStyle name="20% - 强调文字颜色 6 2" xfId="231"/>
    <cellStyle name="差_2015直接融资汇总表 3_2017年省对市(州)税收返还和转移支付预算" xfId="232"/>
    <cellStyle name="20% - 强调文字颜色 6 2 2" xfId="233"/>
    <cellStyle name="输入 2 2 3" xfId="234"/>
    <cellStyle name="差_9 2017年省对市（州）税收返还和转移支付预算分地区情况表（全省工商行政管理专项经费）(1)" xfId="235"/>
    <cellStyle name="20% - 强调文字颜色 6 2 2 2" xfId="236"/>
    <cellStyle name="差_2-58" xfId="237"/>
    <cellStyle name="20% - 强调文字颜色 6 2 2 3" xfId="238"/>
    <cellStyle name="差_2-59" xfId="239"/>
    <cellStyle name="20% - 强调文字颜色 6 2 2_2017年省对市(州)税收返还和转移支付预算" xfId="240"/>
    <cellStyle name="差 2 2 2" xfId="241"/>
    <cellStyle name="20% - 强调文字颜色 6 2 3" xfId="242"/>
    <cellStyle name="差_汇总_1 2 2_2017年省对市(州)税收返还和转移支付预算" xfId="243"/>
    <cellStyle name="20% - 强调文字颜色 6 2_四川省2017年省对市（州）税收返还和转移支付分地区预算（草案）--社保处" xfId="244"/>
    <cellStyle name="千位分隔 3 2 3" xfId="245"/>
    <cellStyle name="标题 4 2 2 3" xfId="246"/>
    <cellStyle name="40% - Accent1" xfId="247"/>
    <cellStyle name="标题 3 2 2 3" xfId="248"/>
    <cellStyle name="40% - Accent1 2" xfId="249"/>
    <cellStyle name="40% - Accent2" xfId="250"/>
    <cellStyle name="40% - Accent2 2" xfId="251"/>
    <cellStyle name="差_5-中央财政统借统还外债项目资金" xfId="252"/>
    <cellStyle name="40% - Accent3" xfId="253"/>
    <cellStyle name="40% - Accent3 2" xfId="254"/>
    <cellStyle name="40% - Accent3_2016年四川省省级一般公共预算支出执行情况表" xfId="255"/>
    <cellStyle name="标题 3 2 2" xfId="256"/>
    <cellStyle name="差_汇总_1 2_2017年省对市(州)税收返还和转移支付预算" xfId="257"/>
    <cellStyle name="40% - Accent4" xfId="258"/>
    <cellStyle name="40% - Accent4_2016年四川省省级一般公共预算支出执行情况表" xfId="259"/>
    <cellStyle name="差_2017年省对市(州)税收返还和转移支付预算" xfId="260"/>
    <cellStyle name="警告文本 2" xfId="261"/>
    <cellStyle name="40% - Accent5" xfId="262"/>
    <cellStyle name="警告文本 2 2" xfId="263"/>
    <cellStyle name="40% - Accent5 2" xfId="264"/>
    <cellStyle name="差_7 2017年省对市（州）税收返还和转移支付预算分地区情况表（省级旅游发展资金）(1)" xfId="265"/>
    <cellStyle name="40% - Accent5_2016年四川省省级一般公共预算支出执行情况表" xfId="266"/>
    <cellStyle name="差_27 妇女儿童事业发展专项资金" xfId="267"/>
    <cellStyle name="40% - Accent6" xfId="268"/>
    <cellStyle name="差_汇总_2017年省对市(州)税收返还和转移支付预算" xfId="269"/>
    <cellStyle name="40% - Accent6 2" xfId="270"/>
    <cellStyle name="40% - Accent6_2016年四川省省级一般公共预算支出执行情况表" xfId="271"/>
    <cellStyle name="标题 5 2 3" xfId="272"/>
    <cellStyle name="40% - 强调文字颜色 1 2" xfId="273"/>
    <cellStyle name="40% - 强调文字颜色 1 2 2" xfId="274"/>
    <cellStyle name="40% - 强调文字颜色 6 2 2 3" xfId="275"/>
    <cellStyle name="40% - 强调文字颜色 1 2 2 2" xfId="276"/>
    <cellStyle name="40% - 强调文字颜色 1 2 2 3" xfId="277"/>
    <cellStyle name="40% - 强调文字颜色 1 2 2_2017年省对市(州)税收返还和转移支付预算" xfId="278"/>
    <cellStyle name="差_2017年省对市（州）税收返还和转移支付预算分地区情况表（华侨事务补助）(1)_四川省2017年省对市（州）税收返还和转移支付分地区预算（草案）--社保处" xfId="279"/>
    <cellStyle name="40% - 强调文字颜色 1 2 3" xfId="280"/>
    <cellStyle name="40% - 强调文字颜色 1 2_四川省2017年省对市（州）税收返还和转移支付分地区预算（草案）--社保处" xfId="281"/>
    <cellStyle name="差_Sheet18" xfId="282"/>
    <cellStyle name="40% - 强调文字颜色 2 2 2" xfId="283"/>
    <cellStyle name="差_4-29" xfId="284"/>
    <cellStyle name="差_4-5" xfId="285"/>
    <cellStyle name="40% - 强调文字颜色 2 2 2 2" xfId="286"/>
    <cellStyle name="差_Sheet26_四川省2017年省对市（州）税收返还和转移支付分地区预算（草案）--社保处" xfId="287"/>
    <cellStyle name="40% - 强调文字颜色 2 2 2 3" xfId="288"/>
    <cellStyle name="60% - 强调文字颜色 5 2" xfId="289"/>
    <cellStyle name="好_四川省2017年省对市（州）税收返还和转移支付分地区预算（草案）--社保处" xfId="290"/>
    <cellStyle name="40% - 强调文字颜色 2 2 2_2017年省对市(州)税收返还和转移支付预算" xfId="291"/>
    <cellStyle name="40% - 强调文字颜色 2 2 3" xfId="292"/>
    <cellStyle name="40% - 强调文字颜色 2 2_四川省2017年省对市（州）税收返还和转移支付分地区预算（草案）--社保处" xfId="293"/>
    <cellStyle name="常规 26 2 2" xfId="294"/>
    <cellStyle name="40% - 强调文字颜色 3 2" xfId="295"/>
    <cellStyle name="常规 26 2 2 2" xfId="296"/>
    <cellStyle name="40% - 强调文字颜色 3 2 2" xfId="297"/>
    <cellStyle name="40% - 强调文字颜色 3 2 2 2" xfId="298"/>
    <cellStyle name="40% - 强调文字颜色 3 2 2 3" xfId="299"/>
    <cellStyle name="40% - 强调文字颜色 3 2 2_2017年省对市(州)税收返还和转移支付预算" xfId="300"/>
    <cellStyle name="40% - 强调文字颜色 3 2 3" xfId="301"/>
    <cellStyle name="40% - 强调文字颜色 3 2_四川省2017年省对市（州）税收返还和转移支付分地区预算（草案）--社保处" xfId="302"/>
    <cellStyle name="60% - 强调文字颜色 4 2 2" xfId="303"/>
    <cellStyle name="Neutral 2" xfId="304"/>
    <cellStyle name="40% - 强调文字颜色 4 2 2" xfId="305"/>
    <cellStyle name="Linked Cell" xfId="306"/>
    <cellStyle name="40% - 强调文字颜色 4 2 2 2" xfId="307"/>
    <cellStyle name="Linked Cell 2" xfId="308"/>
    <cellStyle name="40% - 强调文字颜色 4 2 2 3" xfId="309"/>
    <cellStyle name="40% - 强调文字颜色 4 2 2_2017年省对市(州)税收返还和转移支付预算" xfId="310"/>
    <cellStyle name="标题 5 2 2" xfId="311"/>
    <cellStyle name="40% - 强调文字颜色 4 2_四川省2017年省对市（州）税收返还和转移支付分地区预算（草案）--社保处" xfId="312"/>
    <cellStyle name="Total 2" xfId="313"/>
    <cellStyle name="好 2 3" xfId="314"/>
    <cellStyle name="40% - 强调文字颜色 5 2" xfId="315"/>
    <cellStyle name="40% - 强调文字颜色 5 2 2" xfId="316"/>
    <cellStyle name="差_汇总 2 2_四川省2017年省对市（州）税收返还和转移支付分地区预算（草案）--社保处" xfId="317"/>
    <cellStyle name="40% - 强调文字颜色 5 2 2 2" xfId="318"/>
    <cellStyle name="Check Cell" xfId="319"/>
    <cellStyle name="40% - 强调文字颜色 5 2 2 3" xfId="320"/>
    <cellStyle name="40% - 强调文字颜色 5 2 3" xfId="321"/>
    <cellStyle name="40% - 强调文字颜色 5 2_四川省2017年省对市（州）税收返还和转移支付分地区预算（草案）--社保处" xfId="322"/>
    <cellStyle name="百分比 2 3 2" xfId="323"/>
    <cellStyle name="40% - 强调文字颜色 6 2" xfId="324"/>
    <cellStyle name="40% - 强调文字颜色 6 2 2" xfId="325"/>
    <cellStyle name="40% - 强调文字颜色 6 2 2 2" xfId="326"/>
    <cellStyle name="40% - 强调文字颜色 6 2 2_2017年省对市(州)税收返还和转移支付预算" xfId="327"/>
    <cellStyle name="60% - Accent6 2" xfId="328"/>
    <cellStyle name="40% - 强调文字颜色 6 2 3" xfId="329"/>
    <cellStyle name="40% - 强调文字颜色 6 2_四川省2017年省对市（州）税收返还和转移支付分地区预算（草案）--社保处" xfId="330"/>
    <cellStyle name="差_省级体育专项资金" xfId="331"/>
    <cellStyle name="60% - Accent1" xfId="332"/>
    <cellStyle name="60% - Accent1 2" xfId="333"/>
    <cellStyle name="Title 2" xfId="334"/>
    <cellStyle name="60% - Accent2" xfId="335"/>
    <cellStyle name="差_促进扩大信贷增量 3_2017年省对市(州)税收返还和转移支付预算" xfId="336"/>
    <cellStyle name="60% - Accent2 2" xfId="337"/>
    <cellStyle name="60% - Accent3" xfId="338"/>
    <cellStyle name="Total_2016年全省及省级财政收支执行及2017年预算草案表（20161206，预审自用稿）" xfId="339"/>
    <cellStyle name="60% - Accent3 2" xfId="340"/>
    <cellStyle name="Bad" xfId="341"/>
    <cellStyle name="差_28 基层干训机构建设补助专项资金" xfId="342"/>
    <cellStyle name="60% - Accent4" xfId="343"/>
    <cellStyle name="差_2-45_四川省2017年省对市（州）税收返还和转移支付分地区预算（草案）--社保处" xfId="344"/>
    <cellStyle name="差_2-50_四川省2017年省对市（州）税收返还和转移支付分地区预算（草案）--社保处" xfId="345"/>
    <cellStyle name="60% - Accent4 2" xfId="346"/>
    <cellStyle name="强调文字颜色 4 2" xfId="347"/>
    <cellStyle name="60% - Accent5" xfId="348"/>
    <cellStyle name="强调文字颜色 4 2 2" xfId="349"/>
    <cellStyle name="60% - Accent5 2" xfId="350"/>
    <cellStyle name="60% - 强调文字颜色 1 2 2 3" xfId="351"/>
    <cellStyle name="60% - Accent6" xfId="352"/>
    <cellStyle name="60% - 强调文字颜色 2 2 2_2017年省对市(州)税收返还和转移支付预算" xfId="353"/>
    <cellStyle name="60% - 强调文字颜色 1 2" xfId="354"/>
    <cellStyle name="Heading 4" xfId="355"/>
    <cellStyle name="60% - 强调文字颜色 1 2 2" xfId="356"/>
    <cellStyle name="Heading 4 2" xfId="357"/>
    <cellStyle name="60% - 强调文字颜色 1 2 2 2" xfId="358"/>
    <cellStyle name="60% - 强调文字颜色 1 2 3" xfId="359"/>
    <cellStyle name="差_2" xfId="360"/>
    <cellStyle name="60% - 强调文字颜色 1 2_四川省2017年省对市（州）税收返还和转移支付分地区预算（草案）--社保处" xfId="361"/>
    <cellStyle name="常规_一般预算简表_2006年预算执行及2007年预算安排(新科目　A4)" xfId="362"/>
    <cellStyle name="60% - 强调文字颜色 2 2" xfId="363"/>
    <cellStyle name="差_1 2017年省对市（州）税收返还和转移支付预算分地区情况表（华侨事务补助）(1)" xfId="364"/>
    <cellStyle name="60% - 强调文字颜色 2 2 3" xfId="365"/>
    <cellStyle name="60% - 强调文字颜色 2 2_四川省2017年省对市（州）税收返还和转移支付分地区预算（草案）--社保处" xfId="366"/>
    <cellStyle name="差_促进扩大信贷增量 2" xfId="367"/>
    <cellStyle name="60% - 强调文字颜色 3 2" xfId="368"/>
    <cellStyle name="60% - 强调文字颜色 3 2 2 3" xfId="369"/>
    <cellStyle name="60% - 强调文字颜色 3 2 2_2017年省对市(州)税收返还和转移支付预算" xfId="370"/>
    <cellStyle name="千位分隔 3" xfId="371"/>
    <cellStyle name="标题 4 2" xfId="372"/>
    <cellStyle name="Neutral" xfId="373"/>
    <cellStyle name="60% - 强调文字颜色 4 2" xfId="374"/>
    <cellStyle name="差_促进扩大信贷增量 2_2017年省对市(州)税收返还和转移支付预算" xfId="375"/>
    <cellStyle name="60% - 强调文字颜色 4 2 2 3" xfId="376"/>
    <cellStyle name="差_4-15" xfId="377"/>
    <cellStyle name="差_4-20" xfId="378"/>
    <cellStyle name="标题 1 2 2" xfId="379"/>
    <cellStyle name="差_促进扩大信贷增量 4" xfId="380"/>
    <cellStyle name="60% - 强调文字颜色 4 2 2_2017年省对市(州)税收返还和转移支付预算" xfId="381"/>
    <cellStyle name="差_1-12" xfId="382"/>
    <cellStyle name="60% - 强调文字颜色 4 2_四川省2017年省对市（州）税收返还和转移支付分地区预算（草案）--社保处" xfId="383"/>
    <cellStyle name="60% - 强调文字颜色 5 2 2" xfId="384"/>
    <cellStyle name="差_12 2017年省对市（州）税收返还和转移支付预算分地区情况表（民族地区春节慰问经费）(1)" xfId="385"/>
    <cellStyle name="60% - 强调文字颜色 5 2 2_2017年省对市(州)税收返还和转移支付预算" xfId="386"/>
    <cellStyle name="60% - 强调文字颜色 5 2 3" xfId="387"/>
    <cellStyle name="差 2 2_2017年省对市(州)税收返还和转移支付预算" xfId="388"/>
    <cellStyle name="60% - 强调文字颜色 5 2_四川省2017年省对市（州）税收返还和转移支付分地区预算（草案）--社保处" xfId="389"/>
    <cellStyle name="60% - 强调文字颜色 6 2" xfId="390"/>
    <cellStyle name="差_2015直接融资汇总表 2 2" xfId="391"/>
    <cellStyle name="60% - 强调文字颜色 6 2 2" xfId="392"/>
    <cellStyle name="60% - 强调文字颜色 6 2 2 2" xfId="393"/>
    <cellStyle name="60% - 强调文字颜色 6 2 2 3" xfId="394"/>
    <cellStyle name="差_20 国防动员专项经费" xfId="395"/>
    <cellStyle name="60% - 强调文字颜色 6 2 2_2017年省对市(州)税收返还和转移支付预算" xfId="396"/>
    <cellStyle name="常规_200704(第一稿）" xfId="397"/>
    <cellStyle name="差_2015财金互动汇总（加人行、补成都） 2" xfId="398"/>
    <cellStyle name="60% - 强调文字颜色 6 2 3" xfId="399"/>
    <cellStyle name="差_1-学前教育发展专项资金" xfId="400"/>
    <cellStyle name="60% - 强调文字颜色 6 2_四川省2017年省对市（州）税收返还和转移支付分地区预算（草案）--社保处" xfId="401"/>
    <cellStyle name="Accent1" xfId="402"/>
    <cellStyle name="常规 9 2" xfId="403"/>
    <cellStyle name="常规 3_15-省级防震减灾分情况" xfId="404"/>
    <cellStyle name="差_2-55_四川省2017年省对市（州）税收返还和转移支付分地区预算（草案）--社保处" xfId="405"/>
    <cellStyle name="差_2-60_四川省2017年省对市（州）税收返还和转移支付分地区预算（草案）--社保处" xfId="406"/>
    <cellStyle name="Accent1 2" xfId="407"/>
    <cellStyle name="好_2-46" xfId="408"/>
    <cellStyle name="差_Sheet16" xfId="409"/>
    <cellStyle name="Accent2" xfId="410"/>
    <cellStyle name="Accent2 2" xfId="411"/>
    <cellStyle name="Accent3" xfId="412"/>
    <cellStyle name="Accent4" xfId="413"/>
    <cellStyle name="Accent4 2" xfId="414"/>
    <cellStyle name="Accent6" xfId="415"/>
    <cellStyle name="差_4-11" xfId="416"/>
    <cellStyle name="好_2-62_四川省2017年省对市（州）税收返还和转移支付分地区预算（草案）--社保处" xfId="417"/>
    <cellStyle name="差_Sheet27_四川省2017年省对市（州）税收返还和转移支付分地区预算（草案）--社保处" xfId="418"/>
    <cellStyle name="差_Sheet32_四川省2017年省对市（州）税收返还和转移支付分地区预算（草案）--社保处" xfId="419"/>
    <cellStyle name="Accent5" xfId="420"/>
    <cellStyle name="差_促进扩大信贷增量 2_四川省2017年省对市（州）税收返还和转移支付分地区预算（草案）--社保处" xfId="421"/>
    <cellStyle name="强调文字颜色 1 2_四川省2017年省对市（州）税收返还和转移支付分地区预算（草案）--社保处" xfId="422"/>
    <cellStyle name="常规 11 3" xfId="423"/>
    <cellStyle name="Bad 2" xfId="424"/>
    <cellStyle name="好_文化产业发展专项资金" xfId="425"/>
    <cellStyle name="差_5 2017年省对市（州）税收返还和转移支付预算分地区情况表（全国重点寺观教堂维修经费业生中央财政补助资金）(1)" xfId="426"/>
    <cellStyle name="好_汇总_2017年省对市(州)税收返还和转移支付预算" xfId="427"/>
    <cellStyle name="Calculation" xfId="428"/>
    <cellStyle name="Calculation 2" xfId="429"/>
    <cellStyle name="no dec" xfId="430"/>
    <cellStyle name="Check Cell 2" xfId="431"/>
    <cellStyle name="Check Cell_2016年全省及省级财政收支执行及2017年预算草案表（20161206，预审自用稿）" xfId="432"/>
    <cellStyle name="Explanatory Text 2" xfId="433"/>
    <cellStyle name="差_2-58_四川省2017年省对市（州）税收返还和转移支付分地区预算（草案）--社保处" xfId="434"/>
    <cellStyle name="常规 10" xfId="435"/>
    <cellStyle name="Good" xfId="436"/>
    <cellStyle name="常规 10 2" xfId="437"/>
    <cellStyle name="Good 2" xfId="438"/>
    <cellStyle name="Heading 1" xfId="439"/>
    <cellStyle name="差_19 征兵经费" xfId="440"/>
    <cellStyle name="Heading 1 2" xfId="441"/>
    <cellStyle name="Heading 1_2016年全省及省级财政收支执行及2017年预算草案表（20161206，预审自用稿）" xfId="442"/>
    <cellStyle name="差_24 维稳经费" xfId="443"/>
    <cellStyle name="差_汇总_1 3" xfId="444"/>
    <cellStyle name="Heading 2_2016年全省及省级财政收支执行及2017年预算草案表（20161206，预审自用稿）" xfId="445"/>
    <cellStyle name="好_1-学前教育发展专项资金" xfId="446"/>
    <cellStyle name="标题 1 2 2 3" xfId="447"/>
    <cellStyle name="Heading 3_2016年全省及省级财政收支执行及2017年预算草案表（20161206，预审自用稿）" xfId="448"/>
    <cellStyle name="Normal_APR" xfId="449"/>
    <cellStyle name="百分比 3" xfId="450"/>
    <cellStyle name="Output" xfId="451"/>
    <cellStyle name="Output 2" xfId="452"/>
    <cellStyle name="差_地方纪检监察机关办案补助专项资金_四川省2017年省对市（州）税收返还和转移支付分地区预算（草案）--社保处" xfId="453"/>
    <cellStyle name="Output_2016年全省及省级财政收支执行及2017年预算草案表（20161206，预审自用稿）" xfId="454"/>
    <cellStyle name="Title" xfId="455"/>
    <cellStyle name="Total" xfId="456"/>
    <cellStyle name="Warning Text" xfId="457"/>
    <cellStyle name="Warning Text 2" xfId="458"/>
    <cellStyle name="差_%84表2：2016-2018年省级部门三年滚动规划报表" xfId="459"/>
    <cellStyle name="百分比 2" xfId="460"/>
    <cellStyle name="百分比 2 2" xfId="461"/>
    <cellStyle name="百分比 2 3" xfId="462"/>
    <cellStyle name="差_促进扩大信贷增量 2 2_四川省2017年省对市（州）税收返还和转移支付分地区预算（草案）--社保处" xfId="463"/>
    <cellStyle name="百分比 2 3 3" xfId="464"/>
    <cellStyle name="百分比 2 4" xfId="465"/>
    <cellStyle name="百分比 2 5" xfId="466"/>
    <cellStyle name="标题 3 2 2_2017年省对市(州)税收返还和转移支付预算" xfId="467"/>
    <cellStyle name="标题 1 2 2 2" xfId="468"/>
    <cellStyle name="标题 1 2 2_2017年省对市(州)税收返还和转移支付预算" xfId="469"/>
    <cellStyle name="标题 1 2 3" xfId="470"/>
    <cellStyle name="差_4-21" xfId="471"/>
    <cellStyle name="标题 2 2 2 2" xfId="472"/>
    <cellStyle name="标题 2 2 2 3" xfId="473"/>
    <cellStyle name="标题 2 2 2_2017年省对市(州)税收返还和转移支付预算" xfId="474"/>
    <cellStyle name="标题 3 2" xfId="475"/>
    <cellStyle name="标题 3 2 2 2" xfId="476"/>
    <cellStyle name="好_4-29" xfId="477"/>
    <cellStyle name="好_2 政法转移支付" xfId="478"/>
    <cellStyle name="常规 17 4" xfId="479"/>
    <cellStyle name="差_2-65_四川省2017年省对市（州）税收返还和转移支付分地区预算（草案）--社保处" xfId="480"/>
    <cellStyle name="标题 3 2 3" xfId="481"/>
    <cellStyle name="千位分隔 3 2 2" xfId="482"/>
    <cellStyle name="标题 4 2 2 2" xfId="483"/>
    <cellStyle name="标题 4 2 2_2017年省对市(州)税收返还和转移支付预算" xfId="484"/>
    <cellStyle name="千位分隔 3 3" xfId="485"/>
    <cellStyle name="标题 4 2 3" xfId="486"/>
    <cellStyle name="标题 5 3" xfId="487"/>
    <cellStyle name="差 2" xfId="488"/>
    <cellStyle name="差 2 2" xfId="489"/>
    <cellStyle name="差 2 2 3" xfId="490"/>
    <cellStyle name="差_10 2017年省对市（州）税收返还和转移支付预算分地区情况表（寺观教堂维修补助资金）(1)" xfId="491"/>
    <cellStyle name="计算 2 2_2017年省对市(州)税收返还和转移支付预算" xfId="492"/>
    <cellStyle name="好_2-50_四川省2017年省对市（州）税收返还和转移支付分地区预算（草案）--社保处" xfId="493"/>
    <cellStyle name="好_2-45_四川省2017年省对市（州）税收返还和转移支付分地区预算（草案）--社保处" xfId="494"/>
    <cellStyle name="差_Sheet15_四川省2017年省对市（州）税收返还和转移支付分地区预算（草案）--社保处" xfId="495"/>
    <cellStyle name="差_Sheet20_四川省2017年省对市（州）税收返还和转移支付分地区预算（草案）--社保处" xfId="496"/>
    <cellStyle name="差 2 3" xfId="497"/>
    <cellStyle name="差_2015财金互动汇总（加人行、补成都）_2017年省对市(州)税收返还和转移支付预算" xfId="498"/>
    <cellStyle name="差 2_四川省2017年省对市（州）税收返还和转移支付分地区预算（草案）--社保处" xfId="499"/>
    <cellStyle name="差_2015直接融资汇总表 4" xfId="500"/>
    <cellStyle name="差_11 2017年省对市（州）税收返还和转移支付预算分地区情况表（基层行政单位救灾专项资金）(1)" xfId="501"/>
    <cellStyle name="差_1-12_四川省2017年省对市（州）税收返还和转移支付分地区预算（草案）--社保处" xfId="502"/>
    <cellStyle name="差_123" xfId="503"/>
    <cellStyle name="差_国家级非物质文化遗产保护专项资金" xfId="504"/>
    <cellStyle name="差_13 2017年省对市（州）税收返还和转移支付预算分地区情况表（审计能力提升专项经费）(1)" xfId="505"/>
    <cellStyle name="差_14 2017年省对市（州）税收返还和转移支付预算分地区情况表（支持基层政权建设补助资金）(1)" xfId="506"/>
    <cellStyle name="差_15-省级防震减灾分情况" xfId="507"/>
    <cellStyle name="差_18 2017年省对市（州）税收返还和转移支付预算分地区情况表（全省法院系统业务经费）(1)" xfId="508"/>
    <cellStyle name="差_26 地方纪检监察机关办案补助专项资金" xfId="509"/>
    <cellStyle name="差_2 政法转移支付" xfId="510"/>
    <cellStyle name="差_2015财金互动汇总（加人行、补成都）" xfId="511"/>
    <cellStyle name="差_2015财金互动汇总（加人行、补成都） 2 2" xfId="512"/>
    <cellStyle name="差_2015财金互动汇总（加人行、补成都） 2 2_2017年省对市(州)税收返还和转移支付预算" xfId="513"/>
    <cellStyle name="差_2-65" xfId="514"/>
    <cellStyle name="差_2015财金互动汇总（加人行、补成都） 2 3" xfId="515"/>
    <cellStyle name="常规 10 4" xfId="516"/>
    <cellStyle name="差_省级科技计划项目专项资金" xfId="517"/>
    <cellStyle name="差_2015财金互动汇总（加人行、补成都） 2_2017年省对市(州)税收返还和转移支付预算" xfId="518"/>
    <cellStyle name="差_2015财金互动汇总（加人行、补成都） 3" xfId="519"/>
    <cellStyle name="差_2015财金互动汇总（加人行、补成都） 3_2017年省对市(州)税收返还和转移支付预算" xfId="520"/>
    <cellStyle name="差_2015财金互动汇总（加人行、补成都） 4" xfId="521"/>
    <cellStyle name="差_2015直接融资汇总表 2 3" xfId="522"/>
    <cellStyle name="差_2015直接融资汇总表 2_2017年省对市(州)税收返还和转移支付预算" xfId="523"/>
    <cellStyle name="差_汇总_1 2 3" xfId="524"/>
    <cellStyle name="差_2015直接融资汇总表 3" xfId="525"/>
    <cellStyle name="差_国家文物保护专项资金" xfId="526"/>
    <cellStyle name="差_2015直接融资汇总表_2017年省对市(州)税收返还和转移支付预算" xfId="527"/>
    <cellStyle name="差_2017年省对市（州）税收返还和转移支付预算分地区情况表（华侨事务补助）(1)" xfId="528"/>
    <cellStyle name="差_21 禁毒补助经费" xfId="529"/>
    <cellStyle name="差_23 铁路护路专项经费" xfId="530"/>
    <cellStyle name="常规 9" xfId="531"/>
    <cellStyle name="差_2-50" xfId="532"/>
    <cellStyle name="差_2-45" xfId="533"/>
    <cellStyle name="样式 1 2" xfId="534"/>
    <cellStyle name="差_2-46" xfId="535"/>
    <cellStyle name="差_2-52" xfId="536"/>
    <cellStyle name="常规 10 2 2 2" xfId="537"/>
    <cellStyle name="差_2-52_四川省2017年省对市（州）税收返还和转移支付分地区预算（草案）--社保处" xfId="538"/>
    <cellStyle name="差_2-60" xfId="539"/>
    <cellStyle name="差_2-55" xfId="540"/>
    <cellStyle name="差_2-59_四川省2017年省对市（州）税收返还和转移支付分地区预算（草案）--社保处" xfId="541"/>
    <cellStyle name="差_2-62" xfId="542"/>
    <cellStyle name="差_2-67" xfId="543"/>
    <cellStyle name="差_Sheet26" xfId="544"/>
    <cellStyle name="差_2-67_四川省2017年省对市（州）税收返还和转移支付分地区预算（草案）--社保处" xfId="545"/>
    <cellStyle name="差_汇总_1 2" xfId="546"/>
    <cellStyle name="差_2-财金互动" xfId="547"/>
    <cellStyle name="差_3 2017年省对市（州）税收返还和转移支付预算分地区情况表（到村任职）" xfId="548"/>
    <cellStyle name="差_3-义务教育均衡发展专项" xfId="549"/>
    <cellStyle name="差_4" xfId="550"/>
    <cellStyle name="差_4-12" xfId="551"/>
    <cellStyle name="差_地方纪检监察机关办案补助专项资金" xfId="552"/>
    <cellStyle name="差_4-8" xfId="553"/>
    <cellStyle name="差_4-9" xfId="554"/>
    <cellStyle name="差_4-农村义教“营养改善计划”" xfId="555"/>
    <cellStyle name="差_6-扶持民办教育专项" xfId="556"/>
    <cellStyle name="差_促进扩大信贷增量 3_四川省2017年省对市（州）税收返还和转移支付分地区预算（草案）--社保处" xfId="557"/>
    <cellStyle name="差_6-省级财政政府与社会资本合作项目综合补助资金" xfId="558"/>
    <cellStyle name="差_7-普惠金融政府和社会资本合作以奖代补资金" xfId="559"/>
    <cellStyle name="差_Sheet20" xfId="560"/>
    <cellStyle name="差_Sheet15" xfId="561"/>
    <cellStyle name="好_2-45" xfId="562"/>
    <cellStyle name="好_2-50" xfId="563"/>
    <cellStyle name="差_Sheet18_四川省2017年省对市（州）税收返还和转移支付分地区预算（草案）--社保处" xfId="564"/>
    <cellStyle name="差_促进扩大信贷增量 2 3" xfId="565"/>
    <cellStyle name="差_Sheet19_四川省2017年省对市（州）税收返还和转移支付分地区预算（草案）--社保处" xfId="566"/>
    <cellStyle name="差_Sheet2" xfId="567"/>
    <cellStyle name="差_Sheet22" xfId="568"/>
    <cellStyle name="好_2-52" xfId="569"/>
    <cellStyle name="差_Sheet22_四川省2017年省对市（州）税收返还和转移支付分地区预算（草案）--社保处" xfId="570"/>
    <cellStyle name="好_2-52_四川省2017年省对市（州）税收返还和转移支付分地区预算（草案）--社保处" xfId="571"/>
    <cellStyle name="差_Sheet25" xfId="572"/>
    <cellStyle name="好_2-55" xfId="573"/>
    <cellStyle name="好_2-60" xfId="574"/>
    <cellStyle name="差_Sheet25_四川省2017年省对市（州）税收返还和转移支付分地区预算（草案）--社保处" xfId="575"/>
    <cellStyle name="好_2-55_四川省2017年省对市（州）税收返还和转移支付分地区预算（草案）--社保处" xfId="576"/>
    <cellStyle name="好_2-60_四川省2017年省对市（州）税收返还和转移支付分地区预算（草案）--社保处" xfId="577"/>
    <cellStyle name="解释性文本 2 2 3" xfId="578"/>
    <cellStyle name="差_Sheet32" xfId="579"/>
    <cellStyle name="差_Sheet27" xfId="580"/>
    <cellStyle name="好_2-62" xfId="581"/>
    <cellStyle name="差_促进扩大信贷增量_四川省2017年省对市（州）税收返还和转移支付分地区预算（草案）--社保处" xfId="582"/>
    <cellStyle name="差_Sheet29" xfId="583"/>
    <cellStyle name="好_2-59" xfId="584"/>
    <cellStyle name="差_Sheet33" xfId="585"/>
    <cellStyle name="好_2-58" xfId="586"/>
    <cellStyle name="差_Sheet33_四川省2017年省对市（州）税收返还和转移支付分地区预算（草案）--社保处" xfId="587"/>
    <cellStyle name="好_2-58_四川省2017年省对市（州）税收返还和转移支付分地区预算（草案）--社保处" xfId="588"/>
    <cellStyle name="差_促进扩大信贷增量" xfId="589"/>
    <cellStyle name="差_促进扩大信贷增量 2 2" xfId="590"/>
    <cellStyle name="差_促进扩大信贷增量_2017年省对市(州)税收返还和转移支付预算" xfId="591"/>
    <cellStyle name="差_公共文化服务体系建设" xfId="592"/>
    <cellStyle name="差_汇总" xfId="593"/>
    <cellStyle name="差_汇总 2 2" xfId="594"/>
    <cellStyle name="差_汇总 2 2_2017年省对市(州)税收返还和转移支付预算" xfId="595"/>
    <cellStyle name="差_汇总 2 3" xfId="596"/>
    <cellStyle name="差_汇总 2_2017年省对市(州)税收返还和转移支付预算" xfId="597"/>
    <cellStyle name="差_汇总 3" xfId="598"/>
    <cellStyle name="差_汇总_1 2 2" xfId="599"/>
    <cellStyle name="差_汇总 3_2017年省对市(州)税收返还和转移支付预算" xfId="600"/>
    <cellStyle name="差_汇总 3_四川省2017年省对市（州）税收返还和转移支付分地区预算（草案）--社保处" xfId="601"/>
    <cellStyle name="差_汇总 4" xfId="602"/>
    <cellStyle name="差_汇总_1" xfId="603"/>
    <cellStyle name="差_汇总_1 3_2017年省对市(州)税收返还和转移支付预算" xfId="604"/>
    <cellStyle name="差_汇总_2" xfId="605"/>
    <cellStyle name="差_汇总_2 2" xfId="606"/>
    <cellStyle name="差_汇总_2 2 2" xfId="607"/>
    <cellStyle name="差_汇总_2 2 2_2017年省对市(州)税收返还和转移支付预算" xfId="608"/>
    <cellStyle name="差_汇总_2 2 2_四川省2017年省对市（州）税收返还和转移支付分地区预算（草案）--社保处" xfId="609"/>
    <cellStyle name="差_汇总_2 2 3" xfId="610"/>
    <cellStyle name="差_汇总_2 2_四川省2017年省对市（州）税收返还和转移支付分地区预算（草案）--社保处" xfId="611"/>
    <cellStyle name="差_汇总_2 3" xfId="612"/>
    <cellStyle name="差_汇总_2 3_2017年省对市(州)税收返还和转移支付预算" xfId="613"/>
    <cellStyle name="差_汇总_2 3_四川省2017年省对市（州）税收返还和转移支付分地区预算（草案）--社保处" xfId="614"/>
    <cellStyle name="差_汇总_2_四川省2017年省对市（州）税收返还和转移支付分地区预算（草案）--社保处" xfId="615"/>
    <cellStyle name="差_汇总_四川省2017年省对市（州）税收返还和转移支付分地区预算（草案）--社保处" xfId="616"/>
    <cellStyle name="差_科技口6-30-35" xfId="617"/>
    <cellStyle name="差_美术馆公共图书馆文化馆（站）免费开放专项资金" xfId="618"/>
    <cellStyle name="差_其他工程费用计费" xfId="619"/>
    <cellStyle name="差_其他工程费用计费_四川省2017年省对市（州）税收返还和转移支付分地区预算（草案）--社保处" xfId="620"/>
    <cellStyle name="差_少数民族文化事业发展专项资金" xfId="621"/>
    <cellStyle name="差_省级文化发展专项资金" xfId="622"/>
    <cellStyle name="差_省级文物保护专项资金" xfId="623"/>
    <cellStyle name="差_四川省2017年省对市（州）税收返还和转移支付分地区预算（草案）--教科文处" xfId="624"/>
    <cellStyle name="差_四川省2017年省对市（州）税收返还和转移支付分地区预算（草案）--社保处" xfId="625"/>
    <cellStyle name="差_四川省2017年省对市（州）税收返还和转移支付分地区预算（草案）--债务金融处" xfId="626"/>
    <cellStyle name="差_体育场馆免费低收费开放补助资金" xfId="627"/>
    <cellStyle name="差_文化产业发展专项资金" xfId="628"/>
    <cellStyle name="差_宣传文化事业发展专项资金" xfId="629"/>
    <cellStyle name="差_债券贴息计算器" xfId="630"/>
    <cellStyle name="差_债券贴息计算器_四川省2017年省对市（州）税收返还和转移支付分地区预算（草案）--社保处" xfId="631"/>
    <cellStyle name="常规 10 2 2" xfId="632"/>
    <cellStyle name="常规 10 2 2 3" xfId="633"/>
    <cellStyle name="常规 10 2 2_2017年省对市(州)税收返还和转移支付预算" xfId="634"/>
    <cellStyle name="常规 10 2 3" xfId="635"/>
    <cellStyle name="常规 10 2 4" xfId="636"/>
    <cellStyle name="常规 10 2_2017年省对市(州)税收返还和转移支付预算" xfId="637"/>
    <cellStyle name="常规 10 3" xfId="638"/>
    <cellStyle name="常规 10 3 2" xfId="639"/>
    <cellStyle name="常规 10 3_123" xfId="640"/>
    <cellStyle name="常规 10 4 2" xfId="641"/>
    <cellStyle name="常规 10 4 3" xfId="642"/>
    <cellStyle name="常规 10 4 3 2" xfId="643"/>
    <cellStyle name="常规 10_123" xfId="644"/>
    <cellStyle name="常规 11" xfId="645"/>
    <cellStyle name="常规 11 2" xfId="646"/>
    <cellStyle name="常规 11 2 2" xfId="647"/>
    <cellStyle name="常规 11 2 3" xfId="648"/>
    <cellStyle name="常规 11 2_2017年省对市(州)税收返还和转移支付预算" xfId="649"/>
    <cellStyle name="好_20 国防动员专项经费" xfId="650"/>
    <cellStyle name="常规 12" xfId="651"/>
    <cellStyle name="常规 12 2" xfId="652"/>
    <cellStyle name="常规 12 3" xfId="653"/>
    <cellStyle name="常规 12_123" xfId="654"/>
    <cellStyle name="常规 13" xfId="655"/>
    <cellStyle name="常规 13 2" xfId="656"/>
    <cellStyle name="常规 13_四川省2017年省对市（州）税收返还和转移支付分地区预算（草案）--社保处" xfId="657"/>
    <cellStyle name="强调文字颜色 5 2 2 3" xfId="658"/>
    <cellStyle name="常规 14" xfId="659"/>
    <cellStyle name="常规 14 2" xfId="660"/>
    <cellStyle name="常规 15" xfId="661"/>
    <cellStyle name="常规 20" xfId="662"/>
    <cellStyle name="常规 15 2" xfId="663"/>
    <cellStyle name="常规 20 2" xfId="664"/>
    <cellStyle name="常规 15 4" xfId="665"/>
    <cellStyle name="常规 20 4" xfId="666"/>
    <cellStyle name="常规 16" xfId="667"/>
    <cellStyle name="常规 21" xfId="668"/>
    <cellStyle name="检查单元格 2 2 2" xfId="669"/>
    <cellStyle name="常规 16 2" xfId="670"/>
    <cellStyle name="常规 21 2" xfId="671"/>
    <cellStyle name="常规 17" xfId="672"/>
    <cellStyle name="常规 22" xfId="673"/>
    <cellStyle name="检查单元格 2 2 3" xfId="674"/>
    <cellStyle name="常规 17 2" xfId="675"/>
    <cellStyle name="常规 22 2" xfId="676"/>
    <cellStyle name="常规 17 2 2" xfId="677"/>
    <cellStyle name="好 2_四川省2017年省对市（州）税收返还和转移支付分地区预算（草案）--社保处" xfId="678"/>
    <cellStyle name="常规 17 2_2016年四川省省级一般公共预算支出执行情况表" xfId="679"/>
    <cellStyle name="常规 17 3" xfId="680"/>
    <cellStyle name="常规 17 4 2" xfId="681"/>
    <cellStyle name="常规 17_2016年四川省省级一般公共预算支出执行情况表" xfId="682"/>
    <cellStyle name="常规 18" xfId="683"/>
    <cellStyle name="常规 23" xfId="684"/>
    <cellStyle name="常规 18 2" xfId="685"/>
    <cellStyle name="常规 19" xfId="686"/>
    <cellStyle name="常规 24" xfId="687"/>
    <cellStyle name="常规 19 2" xfId="688"/>
    <cellStyle name="常规 24 2" xfId="689"/>
    <cellStyle name="常规 2" xfId="690"/>
    <cellStyle name="常规 2 2" xfId="691"/>
    <cellStyle name="常规 2 2 2" xfId="692"/>
    <cellStyle name="好_4-14" xfId="693"/>
    <cellStyle name="常规 2 2 2 2" xfId="694"/>
    <cellStyle name="常规 2 2 2 3" xfId="695"/>
    <cellStyle name="常规 2 2 2_2017年省对市(州)税收返还和转移支付预算" xfId="696"/>
    <cellStyle name="常规 2 2 3" xfId="697"/>
    <cellStyle name="好_4-15" xfId="698"/>
    <cellStyle name="好_4-20" xfId="699"/>
    <cellStyle name="常规 2 2 4" xfId="700"/>
    <cellStyle name="好_4-21" xfId="701"/>
    <cellStyle name="常规 2 2_2017年省对市(州)税收返还和转移支付预算" xfId="702"/>
    <cellStyle name="常规 2 3" xfId="703"/>
    <cellStyle name="常规 2 3 2" xfId="704"/>
    <cellStyle name="常规 2 3 2 2" xfId="705"/>
    <cellStyle name="常规 2 3 2 3" xfId="706"/>
    <cellStyle name="常规 2 3 3" xfId="707"/>
    <cellStyle name="常规 2 3 4" xfId="708"/>
    <cellStyle name="常规 2 3 5" xfId="709"/>
    <cellStyle name="常规 9_123" xfId="710"/>
    <cellStyle name="常规 2 3_2017年省对市(州)税收返还和转移支付预算" xfId="711"/>
    <cellStyle name="常规 2 4" xfId="712"/>
    <cellStyle name="常规 2 4 2" xfId="713"/>
    <cellStyle name="警告文本 2 2_2017年省对市(州)税收返还和转移支付预算" xfId="714"/>
    <cellStyle name="常规 2 4 2 2" xfId="715"/>
    <cellStyle name="常规 2 5" xfId="716"/>
    <cellStyle name="常规 2 5 2" xfId="717"/>
    <cellStyle name="常规 2 5 3" xfId="718"/>
    <cellStyle name="常规 2 5_2017年省对市(州)税收返还和转移支付预算" xfId="719"/>
    <cellStyle name="常规 2 6" xfId="720"/>
    <cellStyle name="常规 2_%84表2：2016-2018年省级部门三年滚动规划报表" xfId="721"/>
    <cellStyle name="常规 2_省级科预算草案表1.14" xfId="722"/>
    <cellStyle name="常规 20 2 2" xfId="723"/>
    <cellStyle name="常规 20 2_2016年社保基金收支执行及2017年预算草案表" xfId="724"/>
    <cellStyle name="常规 20 3" xfId="725"/>
    <cellStyle name="常规 20_2015年全省及省级财政收支执行及2016年预算草案表（20160120）企业处修改" xfId="726"/>
    <cellStyle name="常规 21 2 2" xfId="727"/>
    <cellStyle name="常规 21 3" xfId="728"/>
    <cellStyle name="常规 25" xfId="729"/>
    <cellStyle name="常规 30" xfId="730"/>
    <cellStyle name="常规 25 2" xfId="731"/>
    <cellStyle name="常规 30 2" xfId="732"/>
    <cellStyle name="常规 25 2 2" xfId="733"/>
    <cellStyle name="常规 30 2 2" xfId="734"/>
    <cellStyle name="常规 25 2_2016年社保基金收支执行及2017年预算草案表" xfId="735"/>
    <cellStyle name="常规 26" xfId="736"/>
    <cellStyle name="常规 31" xfId="737"/>
    <cellStyle name="常规 26_2016年社保基金收支执行及2017年预算草案表" xfId="738"/>
    <cellStyle name="常规 31_2016年社保基金收支执行及2017年预算草案表" xfId="739"/>
    <cellStyle name="常规 27" xfId="740"/>
    <cellStyle name="常规 32" xfId="741"/>
    <cellStyle name="常规 27 2" xfId="742"/>
    <cellStyle name="常规 27 2 2" xfId="743"/>
    <cellStyle name="常规 27 2_2016年四川省省级一般公共预算支出执行情况表" xfId="744"/>
    <cellStyle name="常规 27 3" xfId="745"/>
    <cellStyle name="常规 27_2016年四川省省级一般公共预算支出执行情况表" xfId="746"/>
    <cellStyle name="常规 28" xfId="747"/>
    <cellStyle name="常规 33" xfId="748"/>
    <cellStyle name="常规 28 2" xfId="749"/>
    <cellStyle name="常规_省级科预算草案表1.14" xfId="750"/>
    <cellStyle name="常规 28 2 2" xfId="751"/>
    <cellStyle name="常规_省级科预算草案表1.14 2" xfId="752"/>
    <cellStyle name="常规 28_2016年社保基金收支执行及2017年预算草案表" xfId="753"/>
    <cellStyle name="常规 29" xfId="754"/>
    <cellStyle name="常规 34" xfId="755"/>
    <cellStyle name="常规 3" xfId="756"/>
    <cellStyle name="常规 3 2 2" xfId="757"/>
    <cellStyle name="常规 3 2 2 2" xfId="758"/>
    <cellStyle name="常规 3 2 2 3" xfId="759"/>
    <cellStyle name="常规 3 2 2_2017年省对市(州)税收返还和转移支付预算" xfId="760"/>
    <cellStyle name="常规 3 2 3" xfId="761"/>
    <cellStyle name="常规 3 2 3 2" xfId="762"/>
    <cellStyle name="常规 3 2 4" xfId="763"/>
    <cellStyle name="常规 3 2_2016年四川省省级一般公共预算支出执行情况表" xfId="764"/>
    <cellStyle name="常规 3 3" xfId="765"/>
    <cellStyle name="常规 3 3 2" xfId="766"/>
    <cellStyle name="常规 3 3 3" xfId="767"/>
    <cellStyle name="常规 3 3_2017年省对市(州)税收返还和转移支付预算" xfId="768"/>
    <cellStyle name="常规 3 4" xfId="769"/>
    <cellStyle name="常规 30 2_2016年四川省省级一般公共预算支出执行情况表" xfId="770"/>
    <cellStyle name="常规 30 3" xfId="771"/>
    <cellStyle name="常规 30_2016年四川省省级一般公共预算支出执行情况表" xfId="772"/>
    <cellStyle name="常规 35" xfId="773"/>
    <cellStyle name="常规 40" xfId="774"/>
    <cellStyle name="常规 36" xfId="775"/>
    <cellStyle name="常规 41" xfId="776"/>
    <cellStyle name="常规 37" xfId="777"/>
    <cellStyle name="常规 38" xfId="778"/>
    <cellStyle name="常规 4" xfId="779"/>
    <cellStyle name="常规 4 2" xfId="780"/>
    <cellStyle name="常规 4 2 2" xfId="781"/>
    <cellStyle name="常规 4 2_123" xfId="782"/>
    <cellStyle name="常规 4 3" xfId="783"/>
    <cellStyle name="常规 4_123" xfId="784"/>
    <cellStyle name="常规 47" xfId="785"/>
    <cellStyle name="常规 47 2" xfId="786"/>
    <cellStyle name="常规 47 2 2" xfId="787"/>
    <cellStyle name="常规 47 2 2 2" xfId="788"/>
    <cellStyle name="常规 47 3" xfId="789"/>
    <cellStyle name="好_Sheet26_四川省2017年省对市（州）税收返还和转移支付分地区预算（草案）--社保处" xfId="790"/>
    <cellStyle name="常规 47 4" xfId="791"/>
    <cellStyle name="常规 47 4 2" xfId="792"/>
    <cellStyle name="常规 47 4 2 2" xfId="793"/>
    <cellStyle name="常规 48" xfId="794"/>
    <cellStyle name="常规 48 2" xfId="795"/>
    <cellStyle name="常规 48 2 2" xfId="796"/>
    <cellStyle name="常规 48 3" xfId="797"/>
    <cellStyle name="常规 5" xfId="798"/>
    <cellStyle name="常规 5 2" xfId="799"/>
    <cellStyle name="常规 5 2 2" xfId="800"/>
    <cellStyle name="常规 5 2 3" xfId="801"/>
    <cellStyle name="常规 5 2_2017年省对市(州)税收返还和转移支付预算" xfId="802"/>
    <cellStyle name="常规 5 3" xfId="803"/>
    <cellStyle name="常规 5 4" xfId="804"/>
    <cellStyle name="好_4-8" xfId="805"/>
    <cellStyle name="常规 5_2017年省对市(州)税收返还和转移支付预算" xfId="806"/>
    <cellStyle name="常规 6" xfId="807"/>
    <cellStyle name="常规 6 2" xfId="808"/>
    <cellStyle name="常规 6 2 2" xfId="809"/>
    <cellStyle name="常规 6 2 2 2" xfId="810"/>
    <cellStyle name="常规 6 2 2 3" xfId="811"/>
    <cellStyle name="常规 6 2 2_2017年省对市(州)税收返还和转移支付预算" xfId="812"/>
    <cellStyle name="常规 6 2 3" xfId="813"/>
    <cellStyle name="常规 6 2 4" xfId="814"/>
    <cellStyle name="常规 6 2_2017年省对市(州)税收返还和转移支付预算" xfId="815"/>
    <cellStyle name="常规 6 3" xfId="816"/>
    <cellStyle name="常规 6 3 2" xfId="817"/>
    <cellStyle name="常规 6 3_123" xfId="818"/>
    <cellStyle name="常规 6 4" xfId="819"/>
    <cellStyle name="常规 6_123" xfId="820"/>
    <cellStyle name="常规 7" xfId="821"/>
    <cellStyle name="常规 7 2" xfId="822"/>
    <cellStyle name="常规 7 2 2" xfId="823"/>
    <cellStyle name="常规 7 2 3" xfId="824"/>
    <cellStyle name="常规 7 2_2017年省对市(州)税收返还和转移支付预算" xfId="825"/>
    <cellStyle name="好_4-9" xfId="826"/>
    <cellStyle name="常规 7 3" xfId="827"/>
    <cellStyle name="常规 7_四川省2017年省对市（州）税收返还和转移支付分地区预算（草案）--社保处" xfId="828"/>
    <cellStyle name="常规 8" xfId="829"/>
    <cellStyle name="常规 8 2" xfId="830"/>
    <cellStyle name="常规 9 2 2" xfId="831"/>
    <cellStyle name="常规 9 2_123" xfId="832"/>
    <cellStyle name="常规 9 3" xfId="833"/>
    <cellStyle name="常规_(陈诚修改稿)2006年全省及省级财政决算及07年预算执行情况表(A4 留底自用)" xfId="834"/>
    <cellStyle name="常规_(陈诚修改稿)2006年全省及省级财政决算及07年预算执行情况表(A4 留底自用) 2" xfId="835"/>
    <cellStyle name="常规_(陈诚修改稿)2006年全省及省级财政决算及07年预算执行情况表(A4 留底自用) 2 2 2" xfId="836"/>
    <cellStyle name="常规_(陈诚修改稿)2006年全省及省级财政决算及07年预算执行情况表(A4 留底自用) 2 2 2 2" xfId="837"/>
    <cellStyle name="常规_(陈诚修改稿)2006年全省及省级财政决算及07年预算执行情况表(A4 留底自用) 3" xfId="838"/>
    <cellStyle name="常规_2001年预算：预算收入及财力（12月21日上午定案表）" xfId="839"/>
    <cellStyle name="常规_2014年全省及省级财政收支执行及2015年预算草案表（20150123，自用稿）" xfId="840"/>
    <cellStyle name="常规_2015年全省及省级财政收支执行及2016年预算草案表（20160120）企业处修改" xfId="841"/>
    <cellStyle name="常规_2017年省级预算" xfId="842"/>
    <cellStyle name="常规_国有资本经营预算表样 2 2" xfId="843"/>
    <cellStyle name="汇总 2 3" xfId="844"/>
    <cellStyle name="常规_国资决算以及执行情况0712 2 2" xfId="845"/>
    <cellStyle name="常规_基金分析表(99.3)" xfId="846"/>
    <cellStyle name="常规_录入表" xfId="847"/>
    <cellStyle name="常规_社保基金预算报人大建议表样" xfId="848"/>
    <cellStyle name="常规_社保基金预算报人大建议表样 2" xfId="849"/>
    <cellStyle name="常规_社保基金预算报人大建议表样 3" xfId="850"/>
    <cellStyle name="常规_省级科预算草案表1.14 3" xfId="851"/>
    <cellStyle name="常规_中江" xfId="852"/>
    <cellStyle name="好 2" xfId="853"/>
    <cellStyle name="好 2 2" xfId="854"/>
    <cellStyle name="好 2 2 2" xfId="855"/>
    <cellStyle name="好_5-农村教师周转房建设" xfId="856"/>
    <cellStyle name="计算 2_四川省2017年省对市（州）税收返还和转移支付分地区预算（草案）--社保处" xfId="857"/>
    <cellStyle name="好 2 2 3" xfId="858"/>
    <cellStyle name="好 2 2_2017年省对市(州)税收返还和转移支付预算" xfId="859"/>
    <cellStyle name="好_%84表2：2016-2018年省级部门三年滚动规划报表" xfId="860"/>
    <cellStyle name="好_“三区”文化人才专项资金" xfId="861"/>
    <cellStyle name="好_1 2017年省对市（州）税收返还和转移支付预算分地区情况表（华侨事务补助）(1)" xfId="862"/>
    <cellStyle name="好_10 2017年省对市（州）税收返还和转移支付预算分地区情况表（寺观教堂维修补助资金）(1)" xfId="863"/>
    <cellStyle name="好_10-扶持民族地区教育发展" xfId="864"/>
    <cellStyle name="好_11 2017年省对市（州）税收返还和转移支付预算分地区情况表（基层行政单位救灾专项资金）(1)" xfId="865"/>
    <cellStyle name="好_1-12" xfId="866"/>
    <cellStyle name="好_1-12_四川省2017年省对市（州）税收返还和转移支付分地区预算（草案）--社保处" xfId="867"/>
    <cellStyle name="好_12 2017年省对市（州）税收返还和转移支付预算分地区情况表（民族地区春节慰问经费）(1)" xfId="868"/>
    <cellStyle name="好_123" xfId="869"/>
    <cellStyle name="好_13 2017年省对市（州）税收返还和转移支付预算分地区情况表（审计能力提升专项经费）(1)" xfId="870"/>
    <cellStyle name="好_14 2017年省对市（州）税收返还和转移支付预算分地区情况表（支持基层政权建设补助资金）(1)" xfId="871"/>
    <cellStyle name="好_15-省级防震减灾分情况" xfId="872"/>
    <cellStyle name="好_18 2017年省对市（州）税收返还和转移支付预算分地区情况表（全省法院系统业务经费）(1)" xfId="873"/>
    <cellStyle name="好_19 征兵经费" xfId="874"/>
    <cellStyle name="好_1-政策性保险财政补助资金" xfId="875"/>
    <cellStyle name="好_2" xfId="876"/>
    <cellStyle name="好_2015财金互动汇总（加人行、补成都）" xfId="877"/>
    <cellStyle name="好_2015财金互动汇总（加人行、补成都） 2" xfId="878"/>
    <cellStyle name="好_2015财金互动汇总（加人行、补成都） 2 2" xfId="879"/>
    <cellStyle name="好_2015财金互动汇总（加人行、补成都） 2 2_2017年省对市(州)税收返还和转移支付预算" xfId="880"/>
    <cellStyle name="好_2015财金互动汇总（加人行、补成都） 2 3" xfId="881"/>
    <cellStyle name="好_2015财金互动汇总（加人行、补成都） 2_2017年省对市(州)税收返还和转移支付预算" xfId="882"/>
    <cellStyle name="好_2015财金互动汇总（加人行、补成都） 3" xfId="883"/>
    <cellStyle name="好_2015财金互动汇总（加人行、补成都） 3_2017年省对市(州)税收返还和转移支付预算" xfId="884"/>
    <cellStyle name="好_2015财金互动汇总（加人行、补成都）_2017年省对市(州)税收返还和转移支付预算" xfId="885"/>
    <cellStyle name="好_2015直接融资汇总表" xfId="886"/>
    <cellStyle name="好_2015直接融资汇总表 2" xfId="887"/>
    <cellStyle name="好_2015直接融资汇总表 2 2" xfId="888"/>
    <cellStyle name="好_2015直接融资汇总表 2 2_2017年省对市(州)税收返还和转移支付预算" xfId="889"/>
    <cellStyle name="好_2015直接融资汇总表 2 3" xfId="890"/>
    <cellStyle name="好_2015直接融资汇总表 2_2017年省对市(州)税收返还和转移支付预算" xfId="891"/>
    <cellStyle name="好_2015直接融资汇总表 3" xfId="892"/>
    <cellStyle name="好_2015直接融资汇总表 3_2017年省对市(州)税收返还和转移支付预算" xfId="893"/>
    <cellStyle name="好_2015直接融资汇总表 4" xfId="894"/>
    <cellStyle name="好_2015直接融资汇总表_2017年省对市(州)税收返还和转移支付预算" xfId="895"/>
    <cellStyle name="好_2016年四川省省级一般公共预算支出执行情况表" xfId="896"/>
    <cellStyle name="好_2017年省对市(州)税收返还和转移支付预算" xfId="897"/>
    <cellStyle name="好_2017年省对市（州）税收返还和转移支付预算分地区情况表（华侨事务补助）(1)" xfId="898"/>
    <cellStyle name="好_2017年省对市（州）税收返还和转移支付预算分地区情况表（华侨事务补助）(1)_四川省2017年省对市（州）税收返还和转移支付分地区预算（草案）--社保处" xfId="899"/>
    <cellStyle name="好_21 禁毒补助经费" xfId="900"/>
    <cellStyle name="警告文本 2 3" xfId="901"/>
    <cellStyle name="好_22 2017年省对市（州）税收返还和转移支付预算分地区情况表（交警业务经费）(1)" xfId="902"/>
    <cellStyle name="好_23 铁路护路专项经费" xfId="903"/>
    <cellStyle name="好_24 维稳经费" xfId="904"/>
    <cellStyle name="好_25 消防部队大型装备建设补助经费" xfId="905"/>
    <cellStyle name="好_宣传文化事业发展专项资金" xfId="906"/>
    <cellStyle name="好_26 地方纪检监察机关办案补助专项资金" xfId="907"/>
    <cellStyle name="好_2-65" xfId="908"/>
    <cellStyle name="好_2-65_四川省2017年省对市（州）税收返还和转移支付分地区预算（草案）--社保处" xfId="909"/>
    <cellStyle name="好_2-67" xfId="910"/>
    <cellStyle name="好_2-67_四川省2017年省对市（州）税收返还和转移支付分地区预算（草案）--社保处" xfId="911"/>
    <cellStyle name="好_27 妇女儿童事业发展专项资金" xfId="912"/>
    <cellStyle name="好_28 基层干训机构建设补助专项资金" xfId="913"/>
    <cellStyle name="好_2-财金互动" xfId="914"/>
    <cellStyle name="好_2-义务教育经费保障机制改革" xfId="915"/>
    <cellStyle name="好_3 2017年省对市（州）税收返还和转移支付预算分地区情况表（到村任职）" xfId="916"/>
    <cellStyle name="好_3-创业担保贷款贴息及奖补" xfId="917"/>
    <cellStyle name="好_3-义务教育均衡发展专项" xfId="918"/>
    <cellStyle name="好_4-11" xfId="919"/>
    <cellStyle name="好_4-12" xfId="920"/>
    <cellStyle name="好_4-22" xfId="921"/>
    <cellStyle name="好_4-23" xfId="922"/>
    <cellStyle name="好_4-24" xfId="923"/>
    <cellStyle name="好_4-30" xfId="924"/>
    <cellStyle name="好_4-31" xfId="925"/>
    <cellStyle name="好_4-5" xfId="926"/>
    <cellStyle name="好_4-农村义教“营养改善计划”" xfId="927"/>
    <cellStyle name="好_5 2017年省对市（州）税收返还和转移支付预算分地区情况表（全国重点寺观教堂维修经费业生中央财政补助资金）(1)" xfId="928"/>
    <cellStyle name="好_6" xfId="929"/>
    <cellStyle name="好_6-扶持民办教育专项" xfId="930"/>
    <cellStyle name="好_6-省级财政政府与社会资本合作项目综合补助资金" xfId="931"/>
    <cellStyle name="好_7 2017年省对市（州）税收返还和转移支付预算分地区情况表（省级旅游发展资金）(1)" xfId="932"/>
    <cellStyle name="好_7-普惠金融政府和社会资本合作以奖代补资金" xfId="933"/>
    <cellStyle name="好_7-中等职业教育发展专项经费" xfId="934"/>
    <cellStyle name="好_8 2017年省对市（州）税收返还和转移支付预算分地区情况表（民族事业发展资金）(1)" xfId="935"/>
    <cellStyle name="好_9 2017年省对市（州）税收返还和转移支付预算分地区情况表（全省工商行政管理专项经费）(1)" xfId="936"/>
    <cellStyle name="好_Sheet14" xfId="937"/>
    <cellStyle name="好_Sheet14_四川省2017年省对市（州）税收返还和转移支付分地区预算（草案）--社保处" xfId="938"/>
    <cellStyle name="好_Sheet15" xfId="939"/>
    <cellStyle name="好_Sheet20" xfId="940"/>
    <cellStyle name="好_Sheet15_四川省2017年省对市（州）税收返还和转移支付分地区预算（草案）--社保处" xfId="941"/>
    <cellStyle name="好_Sheet20_四川省2017年省对市（州）税收返还和转移支付分地区预算（草案）--社保处" xfId="942"/>
    <cellStyle name="好_Sheet16" xfId="943"/>
    <cellStyle name="好_Sheet16_四川省2017年省对市（州）税收返还和转移支付分地区预算（草案）--社保处" xfId="944"/>
    <cellStyle name="好_Sheet18" xfId="945"/>
    <cellStyle name="好_Sheet18_四川省2017年省对市（州）税收返还和转移支付分地区预算（草案）--社保处" xfId="946"/>
    <cellStyle name="好_Sheet19" xfId="947"/>
    <cellStyle name="好_Sheet2" xfId="948"/>
    <cellStyle name="好_Sheet22" xfId="949"/>
    <cellStyle name="好_Sheet22_四川省2017年省对市（州）税收返还和转移支付分地区预算（草案）--社保处" xfId="950"/>
    <cellStyle name="好_Sheet25" xfId="951"/>
    <cellStyle name="好_Sheet25_四川省2017年省对市（州）税收返还和转移支付分地区预算（草案）--社保处" xfId="952"/>
    <cellStyle name="好_Sheet26" xfId="953"/>
    <cellStyle name="好_Sheet27" xfId="954"/>
    <cellStyle name="好_Sheet32" xfId="955"/>
    <cellStyle name="好_Sheet27_四川省2017年省对市（州）税收返还和转移支付分地区预算（草案）--社保处" xfId="956"/>
    <cellStyle name="好_Sheet32_四川省2017年省对市（州）税收返还和转移支付分地区预算（草案）--社保处" xfId="957"/>
    <cellStyle name="好_Sheet29" xfId="958"/>
    <cellStyle name="好_Sheet29_四川省2017年省对市（州）税收返还和转移支付分地区预算（草案）--社保处" xfId="959"/>
    <cellStyle name="好_Sheet33" xfId="960"/>
    <cellStyle name="好_Sheet33_四川省2017年省对市（州）税收返还和转移支付分地区预算（草案）--社保处" xfId="961"/>
    <cellStyle name="好_Sheet7" xfId="962"/>
    <cellStyle name="好_博物馆纪念馆逐步免费开放补助资金" xfId="963"/>
    <cellStyle name="好_促进扩大信贷增量 2 2" xfId="964"/>
    <cellStyle name="好_促进扩大信贷增量 2 2_2017年省对市(州)税收返还和转移支付预算" xfId="965"/>
    <cellStyle name="好_促进扩大信贷增量 2 2_四川省2017年省对市（州）税收返还和转移支付分地区预算（草案）--社保处" xfId="966"/>
    <cellStyle name="强调文字颜色 1 2" xfId="967"/>
    <cellStyle name="好_促进扩大信贷增量 2 3" xfId="968"/>
    <cellStyle name="好_促进扩大信贷增量 2_2017年省对市(州)税收返还和转移支付预算" xfId="969"/>
    <cellStyle name="好_促进扩大信贷增量 2_四川省2017年省对市（州）税收返还和转移支付分地区预算（草案）--社保处" xfId="970"/>
    <cellStyle name="好_促进扩大信贷增量 3_2017年省对市(州)税收返还和转移支付预算" xfId="971"/>
    <cellStyle name="好_促进扩大信贷增量 4" xfId="972"/>
    <cellStyle name="好_促进扩大信贷增量_四川省2017年省对市（州）税收返还和转移支付分地区预算（草案）--社保处" xfId="973"/>
    <cellStyle name="好_地方纪检监察机关办案补助专项资金" xfId="974"/>
    <cellStyle name="好_地方纪检监察机关办案补助专项资金_四川省2017年省对市（州）税收返还和转移支付分地区预算（草案）--社保处" xfId="975"/>
    <cellStyle name="好_公共文化服务体系建设" xfId="976"/>
    <cellStyle name="好_国家级非物质文化遗产保护专项资金" xfId="977"/>
    <cellStyle name="好_国家文物保护专项资金" xfId="978"/>
    <cellStyle name="好_汇总" xfId="979"/>
    <cellStyle name="好_汇总 2" xfId="980"/>
    <cellStyle name="好_四川省2017年省对市（州）税收返还和转移支付分地区预算（草案）--教科文处" xfId="981"/>
    <cellStyle name="好_汇总 2 2" xfId="982"/>
    <cellStyle name="好_汇总 2 2_2017年省对市(州)税收返还和转移支付预算" xfId="983"/>
    <cellStyle name="好_汇总 2 2_四川省2017年省对市（州）税收返还和转移支付分地区预算（草案）--社保处" xfId="984"/>
    <cellStyle name="好_汇总 2 3" xfId="985"/>
    <cellStyle name="好_汇总 2_2017年省对市(州)税收返还和转移支付预算" xfId="986"/>
    <cellStyle name="好_汇总 2_四川省2017年省对市（州）税收返还和转移支付分地区预算（草案）--社保处" xfId="987"/>
    <cellStyle name="好_汇总 3" xfId="988"/>
    <cellStyle name="好_汇总 3_2017年省对市(州)税收返还和转移支付预算" xfId="989"/>
    <cellStyle name="好_汇总 3_四川省2017年省对市（州）税收返还和转移支付分地区预算（草案）--社保处" xfId="990"/>
    <cellStyle name="好_汇总 4" xfId="991"/>
    <cellStyle name="好_汇总_四川省2017年省对市（州）税收返还和转移支付分地区预算（草案）--社保处" xfId="992"/>
    <cellStyle name="好_科技口6-30-35" xfId="993"/>
    <cellStyle name="好_美术馆公共图书馆文化馆（站）免费开放专项资金" xfId="994"/>
    <cellStyle name="好_其他工程费用计费" xfId="995"/>
    <cellStyle name="好_其他工程费用计费_四川省2017年省对市（州）税收返还和转移支付分地区预算（草案）--社保处" xfId="996"/>
    <cellStyle name="好_少数民族文化事业发展专项资金" xfId="997"/>
    <cellStyle name="好_省级科技计划项目专项资金" xfId="998"/>
    <cellStyle name="好_省级体育专项资金" xfId="999"/>
    <cellStyle name="好_省级文化发展专项资金" xfId="1000"/>
    <cellStyle name="好_省级文物保护专项资金" xfId="1001"/>
    <cellStyle name="好_四川省2017年省对市（州）税收返还和转移支付分地区预算（草案）--行政政法处" xfId="1002"/>
    <cellStyle name="好_四川省2017年省对市（州）税收返还和转移支付分地区预算（草案）--债务金融处" xfId="1003"/>
    <cellStyle name="好_体育场馆免费低收费开放补助资金" xfId="1004"/>
    <cellStyle name="好_债券贴息计算器" xfId="1005"/>
    <cellStyle name="好_债券贴息计算器_四川省2017年省对市（州）税收返还和转移支付分地区预算（草案）--社保处" xfId="1006"/>
    <cellStyle name="汇总 2" xfId="1007"/>
    <cellStyle name="汇总 2 2" xfId="1008"/>
    <cellStyle name="汇总 2 2 2" xfId="1009"/>
    <cellStyle name="汇总 2 2 3" xfId="1010"/>
    <cellStyle name="警告文本 2 2 2" xfId="1011"/>
    <cellStyle name="汇总 2 2_2017年省对市(州)税收返还和转移支付预算" xfId="1012"/>
    <cellStyle name="计算 2" xfId="1013"/>
    <cellStyle name="计算 2 2" xfId="1014"/>
    <cellStyle name="计算 2 2 2" xfId="1015"/>
    <cellStyle name="计算 2 2 3" xfId="1016"/>
    <cellStyle name="计算 2 3" xfId="1017"/>
    <cellStyle name="检查单元格 2" xfId="1018"/>
    <cellStyle name="检查单元格 2 2" xfId="1019"/>
    <cellStyle name="检查单元格 2 2_2017年省对市(州)税收返还和转移支付预算" xfId="1020"/>
    <cellStyle name="检查单元格 2 3" xfId="1021"/>
    <cellStyle name="检查单元格 2_四川省2017年省对市（州）税收返还和转移支付分地区预算（草案）--社保处" xfId="1022"/>
    <cellStyle name="解释性文本 2" xfId="1023"/>
    <cellStyle name="解释性文本 2 2" xfId="1024"/>
    <cellStyle name="解释性文本 2 2 2" xfId="1025"/>
    <cellStyle name="解释性文本 2 2_2017年省对市(州)税收返还和转移支付预算" xfId="1026"/>
    <cellStyle name="解释性文本 2 3" xfId="1027"/>
    <cellStyle name="警告文本 2 2 3" xfId="1028"/>
    <cellStyle name="链接单元格 2" xfId="1029"/>
    <cellStyle name="链接单元格 2 2" xfId="1030"/>
    <cellStyle name="链接单元格 2 2 2" xfId="1031"/>
    <cellStyle name="链接单元格 2 2 3" xfId="1032"/>
    <cellStyle name="链接单元格 2 2_2017年省对市(州)税收返还和转移支付预算" xfId="1033"/>
    <cellStyle name="链接单元格 2 3" xfId="1034"/>
    <cellStyle name="普通_97-917" xfId="1035"/>
    <cellStyle name="千分位[0]_laroux" xfId="1036"/>
    <cellStyle name="千分位_97-917" xfId="1037"/>
    <cellStyle name="千位[0]_ 表八" xfId="1038"/>
    <cellStyle name="千位_ 表八" xfId="1039"/>
    <cellStyle name="千位分隔 2" xfId="1040"/>
    <cellStyle name="千位分隔 2 2" xfId="1041"/>
    <cellStyle name="千位分隔 2 2 2" xfId="1042"/>
    <cellStyle name="千位分隔 2 2 2 2" xfId="1043"/>
    <cellStyle name="千位分隔 2 2 2 3" xfId="1044"/>
    <cellStyle name="千位分隔 2 2 3" xfId="1045"/>
    <cellStyle name="千位分隔 2 2 4" xfId="1046"/>
    <cellStyle name="千位分隔 2 3" xfId="1047"/>
    <cellStyle name="千位分隔 2 3 2" xfId="1048"/>
    <cellStyle name="千位分隔 2 3 3" xfId="1049"/>
    <cellStyle name="千位分隔 2 4" xfId="1050"/>
    <cellStyle name="千位分隔 3 4" xfId="1051"/>
    <cellStyle name="千位分隔 4" xfId="1052"/>
    <cellStyle name="强调文字颜色 1 2 2" xfId="1053"/>
    <cellStyle name="强调文字颜色 1 2 2 2" xfId="1054"/>
    <cellStyle name="强调文字颜色 1 2 2 3" xfId="1055"/>
    <cellStyle name="强调文字颜色 2 2" xfId="1056"/>
    <cellStyle name="强调文字颜色 2 2 2 3" xfId="1057"/>
    <cellStyle name="强调文字颜色 2 2 2_2017年省对市(州)税收返还和转移支付预算" xfId="1058"/>
    <cellStyle name="强调文字颜色 2 2_四川省2017年省对市（州）税收返还和转移支付分地区预算（草案）--社保处" xfId="1059"/>
    <cellStyle name="强调文字颜色 3 2" xfId="1060"/>
    <cellStyle name="强调文字颜色 3 2 2" xfId="1061"/>
    <cellStyle name="强调文字颜色 3 2 2 2" xfId="1062"/>
    <cellStyle name="强调文字颜色 3 2 2 3" xfId="1063"/>
    <cellStyle name="强调文字颜色 3 2 2_2017年省对市(州)税收返还和转移支付预算" xfId="1064"/>
    <cellStyle name="强调文字颜色 3 2 3" xfId="1065"/>
    <cellStyle name="强调文字颜色 3 2_四川省2017年省对市（州）税收返还和转移支付分地区预算（草案）--社保处" xfId="1066"/>
    <cellStyle name="强调文字颜色 4 2 2 2" xfId="1067"/>
    <cellStyle name="强调文字颜色 4 2 2_2017年省对市(州)税收返还和转移支付预算" xfId="1068"/>
    <cellStyle name="强调文字颜色 4 2 3" xfId="1069"/>
    <cellStyle name="强调文字颜色 4 2_四川省2017年省对市（州）税收返还和转移支付分地区预算（草案）--社保处" xfId="1070"/>
    <cellStyle name="强调文字颜色 5 2" xfId="1071"/>
    <cellStyle name="强调文字颜色 5 2 2" xfId="1072"/>
    <cellStyle name="强调文字颜色 5 2 2 2" xfId="1073"/>
    <cellStyle name="强调文字颜色 5 2 2_2017年省对市(州)税收返还和转移支付预算" xfId="1074"/>
    <cellStyle name="强调文字颜色 5 2 3" xfId="1075"/>
    <cellStyle name="强调文字颜色 5 2_四川省2017年省对市（州）税收返还和转移支付分地区预算（草案）--社保处" xfId="1076"/>
    <cellStyle name="强调文字颜色 6 2" xfId="1077"/>
    <cellStyle name="强调文字颜色 6 2 2" xfId="1078"/>
    <cellStyle name="强调文字颜色 6 2 2 2" xfId="1079"/>
    <cellStyle name="强调文字颜色 6 2 2 3" xfId="1080"/>
    <cellStyle name="强调文字颜色 6 2 2_2017年省对市(州)税收返还和转移支付预算" xfId="1081"/>
    <cellStyle name="强调文字颜色 6 2 3" xfId="1082"/>
    <cellStyle name="强调文字颜色 6 2_四川省2017年省对市（州）税收返还和转移支付分地区预算（草案）--社保处" xfId="1083"/>
    <cellStyle name="适中 2 2" xfId="1084"/>
    <cellStyle name="适中 2 2 2" xfId="1085"/>
    <cellStyle name="适中 2 2 3" xfId="1086"/>
    <cellStyle name="适中 2 2_2017年省对市(州)税收返还和转移支付预算" xfId="1087"/>
    <cellStyle name="适中 2 3" xfId="1088"/>
    <cellStyle name="适中 2_四川省2017年省对市（州）税收返还和转移支付分地区预算（草案）--社保处" xfId="1089"/>
    <cellStyle name="输出 2" xfId="1090"/>
    <cellStyle name="输出 2 2" xfId="1091"/>
    <cellStyle name="输出 2 2 2" xfId="1092"/>
    <cellStyle name="输出 2 2 3" xfId="1093"/>
    <cellStyle name="输出 2 2_2017年省对市(州)税收返还和转移支付预算" xfId="1094"/>
    <cellStyle name="输出 2 3" xfId="1095"/>
    <cellStyle name="输出 2_四川省2017年省对市（州）税收返还和转移支付分地区预算（草案）--社保处" xfId="1096"/>
    <cellStyle name="输入 2" xfId="1097"/>
    <cellStyle name="输入 2 2" xfId="1098"/>
    <cellStyle name="输入 2 2 2" xfId="1099"/>
    <cellStyle name="输入 2 2_2017年省对市(州)税收返还和转移支付预算" xfId="1100"/>
    <cellStyle name="输入 2 3" xfId="1101"/>
    <cellStyle name="输入 2_四川省2017年省对市（州）税收返还和转移支付分地区预算（草案）--社保处" xfId="1102"/>
    <cellStyle name="未定义" xfId="1103"/>
    <cellStyle name="样式 1" xfId="1104"/>
    <cellStyle name="样式 1_2017年省对市(州)税收返还和转移支付预算" xfId="1105"/>
    <cellStyle name="注释 2" xfId="1106"/>
    <cellStyle name="注释 2 2" xfId="1107"/>
    <cellStyle name="注释 2 2 2" xfId="1108"/>
    <cellStyle name="注释 2 2 3" xfId="1109"/>
    <cellStyle name="注释 2 2_四川省2017年省对市（州）税收返还和转移支付分地区预算（草案）--社保处" xfId="1110"/>
    <cellStyle name="注释 2 3" xfId="1111"/>
    <cellStyle name="注释 2_四川省2017年省对市（州）税收返还和转移支付分地区预算（草案）--社保处" xfId="1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12289;&#20915;&#31639;&#36164;&#26009;\&#39044;&#31639;\2018\&#39044;&#31639;&#20844;&#24320;\2018&#24180;&#39044;&#31639;&#20844;&#24320;\&#39044;&#31639;&#20844;&#243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0"/>
  <sheetViews>
    <sheetView zoomScale="85" zoomScaleNormal="85" zoomScaleSheetLayoutView="100" workbookViewId="0" topLeftCell="A19">
      <selection activeCell="B22" sqref="B22"/>
    </sheetView>
  </sheetViews>
  <sheetFormatPr defaultColWidth="9.00390625" defaultRowHeight="19.5" customHeight="1"/>
  <cols>
    <col min="1" max="1" width="68.421875" style="0" customWidth="1"/>
    <col min="2" max="2" width="45.7109375" style="0" customWidth="1"/>
  </cols>
  <sheetData>
    <row r="1" ht="33" customHeight="1">
      <c r="A1" s="441" t="s">
        <v>0</v>
      </c>
    </row>
    <row r="2" spans="1:2" ht="49.5" customHeight="1">
      <c r="A2" s="364" t="s">
        <v>1</v>
      </c>
      <c r="B2" s="364"/>
    </row>
    <row r="3" spans="1:2" ht="26.25" customHeight="1">
      <c r="A3" s="366"/>
      <c r="B3" s="442" t="s">
        <v>2</v>
      </c>
    </row>
    <row r="4" spans="1:2" ht="33" customHeight="1">
      <c r="A4" s="68" t="s">
        <v>3</v>
      </c>
      <c r="B4" s="68" t="s">
        <v>4</v>
      </c>
    </row>
    <row r="5" spans="1:2" ht="33" customHeight="1">
      <c r="A5" s="443" t="s">
        <v>5</v>
      </c>
      <c r="B5" s="444">
        <f>SUM(B6:B21)</f>
        <v>24770</v>
      </c>
    </row>
    <row r="6" spans="1:2" ht="33" customHeight="1">
      <c r="A6" s="379" t="s">
        <v>6</v>
      </c>
      <c r="B6" s="445">
        <v>10335</v>
      </c>
    </row>
    <row r="7" spans="1:2" ht="33" customHeight="1">
      <c r="A7" s="379" t="s">
        <v>7</v>
      </c>
      <c r="B7" s="446"/>
    </row>
    <row r="8" spans="1:2" ht="33" customHeight="1">
      <c r="A8" s="379" t="s">
        <v>8</v>
      </c>
      <c r="B8" s="445">
        <v>1482</v>
      </c>
    </row>
    <row r="9" spans="1:2" ht="33" customHeight="1">
      <c r="A9" s="379" t="s">
        <v>9</v>
      </c>
      <c r="B9" s="446"/>
    </row>
    <row r="10" spans="1:2" ht="33" customHeight="1">
      <c r="A10" s="379" t="s">
        <v>10</v>
      </c>
      <c r="B10" s="445">
        <v>832</v>
      </c>
    </row>
    <row r="11" spans="1:2" ht="33" customHeight="1">
      <c r="A11" s="379" t="s">
        <v>11</v>
      </c>
      <c r="B11" s="445">
        <v>780</v>
      </c>
    </row>
    <row r="12" spans="1:2" ht="33" customHeight="1">
      <c r="A12" s="379" t="s">
        <v>12</v>
      </c>
      <c r="B12" s="445">
        <v>1550</v>
      </c>
    </row>
    <row r="13" spans="1:2" ht="33" customHeight="1">
      <c r="A13" s="379" t="s">
        <v>13</v>
      </c>
      <c r="B13" s="445">
        <v>780</v>
      </c>
    </row>
    <row r="14" spans="1:2" ht="33" customHeight="1">
      <c r="A14" s="379" t="s">
        <v>14</v>
      </c>
      <c r="B14" s="445">
        <v>460</v>
      </c>
    </row>
    <row r="15" spans="1:2" ht="33" customHeight="1">
      <c r="A15" s="379" t="s">
        <v>15</v>
      </c>
      <c r="B15" s="445">
        <v>1268</v>
      </c>
    </row>
    <row r="16" spans="1:2" ht="33" customHeight="1">
      <c r="A16" s="379" t="s">
        <v>16</v>
      </c>
      <c r="B16" s="445">
        <v>1104</v>
      </c>
    </row>
    <row r="17" spans="1:2" ht="33" customHeight="1">
      <c r="A17" s="379" t="s">
        <v>17</v>
      </c>
      <c r="B17" s="445">
        <v>1250</v>
      </c>
    </row>
    <row r="18" spans="1:2" ht="33" customHeight="1">
      <c r="A18" s="379" t="s">
        <v>18</v>
      </c>
      <c r="B18" s="445">
        <v>1789</v>
      </c>
    </row>
    <row r="19" spans="1:2" ht="33" customHeight="1">
      <c r="A19" s="379" t="s">
        <v>19</v>
      </c>
      <c r="B19" s="445">
        <v>3000</v>
      </c>
    </row>
    <row r="20" spans="1:2" ht="33" customHeight="1">
      <c r="A20" s="379" t="s">
        <v>20</v>
      </c>
      <c r="B20" s="446"/>
    </row>
    <row r="21" spans="1:2" ht="33" customHeight="1">
      <c r="A21" s="379" t="s">
        <v>21</v>
      </c>
      <c r="B21" s="445">
        <v>140</v>
      </c>
    </row>
    <row r="22" spans="1:2" ht="33" customHeight="1">
      <c r="A22" s="443" t="s">
        <v>22</v>
      </c>
      <c r="B22" s="444">
        <f>SUM(B23:B29)</f>
        <v>12230</v>
      </c>
    </row>
    <row r="23" spans="1:2" ht="33" customHeight="1">
      <c r="A23" s="379" t="s">
        <v>23</v>
      </c>
      <c r="B23" s="445">
        <v>3680</v>
      </c>
    </row>
    <row r="24" spans="1:2" ht="33" customHeight="1">
      <c r="A24" s="379" t="s">
        <v>24</v>
      </c>
      <c r="B24" s="445">
        <v>1200</v>
      </c>
    </row>
    <row r="25" spans="1:2" ht="33" customHeight="1">
      <c r="A25" s="379" t="s">
        <v>25</v>
      </c>
      <c r="B25" s="445">
        <v>300</v>
      </c>
    </row>
    <row r="26" spans="1:2" ht="33" customHeight="1">
      <c r="A26" s="379" t="s">
        <v>26</v>
      </c>
      <c r="B26" s="444"/>
    </row>
    <row r="27" spans="1:2" ht="33" customHeight="1">
      <c r="A27" s="382" t="s">
        <v>27</v>
      </c>
      <c r="B27" s="445">
        <v>6450</v>
      </c>
    </row>
    <row r="28" spans="1:2" ht="33" customHeight="1">
      <c r="A28" s="447" t="s">
        <v>28</v>
      </c>
      <c r="B28" s="445">
        <v>150</v>
      </c>
    </row>
    <row r="29" spans="1:2" ht="33" customHeight="1">
      <c r="A29" s="379" t="s">
        <v>29</v>
      </c>
      <c r="B29" s="445">
        <v>450</v>
      </c>
    </row>
    <row r="30" spans="1:2" ht="33" customHeight="1">
      <c r="A30" s="207" t="s">
        <v>30</v>
      </c>
      <c r="B30" s="448">
        <f>B22+B5</f>
        <v>37000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7"/>
  <sheetViews>
    <sheetView zoomScaleSheetLayoutView="100" workbookViewId="0" topLeftCell="A1">
      <selection activeCell="B117" sqref="B117"/>
    </sheetView>
  </sheetViews>
  <sheetFormatPr defaultColWidth="9.00390625" defaultRowHeight="15"/>
  <cols>
    <col min="1" max="1" width="49.7109375" style="286" customWidth="1"/>
    <col min="2" max="2" width="49.7109375" style="287" customWidth="1"/>
    <col min="3" max="3" width="9.00390625" style="287" customWidth="1"/>
    <col min="4" max="4" width="9.00390625" style="285" customWidth="1"/>
    <col min="5" max="16384" width="9.00390625" style="287" customWidth="1"/>
  </cols>
  <sheetData>
    <row r="1" ht="23.25" customHeight="1">
      <c r="A1" s="288" t="s">
        <v>715</v>
      </c>
    </row>
    <row r="2" spans="1:2" ht="37.5" customHeight="1">
      <c r="A2" s="289" t="s">
        <v>716</v>
      </c>
      <c r="B2" s="289"/>
    </row>
    <row r="3" spans="1:3" ht="20.25" customHeight="1">
      <c r="A3" s="290"/>
      <c r="B3" s="291" t="s">
        <v>2</v>
      </c>
      <c r="C3" s="291"/>
    </row>
    <row r="4" spans="1:3" ht="18.75" customHeight="1">
      <c r="A4" s="292" t="s">
        <v>717</v>
      </c>
      <c r="B4" s="292" t="s">
        <v>718</v>
      </c>
      <c r="C4" s="293" t="s">
        <v>719</v>
      </c>
    </row>
    <row r="5" spans="1:4" ht="18.75" customHeight="1">
      <c r="A5" s="292" t="s">
        <v>720</v>
      </c>
      <c r="B5" s="292" t="s">
        <v>721</v>
      </c>
      <c r="C5" s="294">
        <v>3330.22</v>
      </c>
      <c r="D5" s="295"/>
    </row>
    <row r="6" spans="1:4" ht="18.75" customHeight="1">
      <c r="A6" s="292"/>
      <c r="B6" s="292" t="s">
        <v>722</v>
      </c>
      <c r="C6" s="294">
        <v>3211.79</v>
      </c>
      <c r="D6" s="295"/>
    </row>
    <row r="7" spans="1:3" ht="18.75" customHeight="1">
      <c r="A7" s="292"/>
      <c r="B7" s="292" t="s">
        <v>723</v>
      </c>
      <c r="C7" s="294">
        <v>305.39</v>
      </c>
    </row>
    <row r="8" spans="1:3" ht="18.75" customHeight="1">
      <c r="A8" s="292" t="s">
        <v>724</v>
      </c>
      <c r="B8" s="292"/>
      <c r="C8" s="294">
        <v>6847.4</v>
      </c>
    </row>
    <row r="9" spans="1:3" ht="18.75" customHeight="1">
      <c r="A9" s="292" t="s">
        <v>725</v>
      </c>
      <c r="B9" s="292" t="s">
        <v>726</v>
      </c>
      <c r="C9" s="294">
        <v>1446.46</v>
      </c>
    </row>
    <row r="10" spans="1:3" ht="18.75" customHeight="1">
      <c r="A10" s="292"/>
      <c r="B10" s="292" t="s">
        <v>727</v>
      </c>
      <c r="C10" s="294">
        <v>548.25</v>
      </c>
    </row>
    <row r="11" spans="1:3" ht="18.75" customHeight="1">
      <c r="A11" s="292"/>
      <c r="B11" s="292" t="s">
        <v>728</v>
      </c>
      <c r="C11" s="294">
        <v>479.69</v>
      </c>
    </row>
    <row r="12" spans="1:3" ht="18.75" customHeight="1">
      <c r="A12" s="292"/>
      <c r="B12" s="292" t="s">
        <v>729</v>
      </c>
      <c r="C12" s="294">
        <v>41.26</v>
      </c>
    </row>
    <row r="13" spans="1:3" ht="18.75" customHeight="1">
      <c r="A13" s="292" t="s">
        <v>730</v>
      </c>
      <c r="B13" s="292"/>
      <c r="C13" s="294">
        <v>2515.66</v>
      </c>
    </row>
    <row r="14" spans="1:3" ht="18.75" customHeight="1">
      <c r="A14" s="292" t="s">
        <v>731</v>
      </c>
      <c r="B14" s="292" t="s">
        <v>732</v>
      </c>
      <c r="C14" s="294">
        <v>1076.38</v>
      </c>
    </row>
    <row r="15" spans="1:3" ht="18.75" customHeight="1">
      <c r="A15" s="292" t="s">
        <v>733</v>
      </c>
      <c r="B15" s="292"/>
      <c r="C15" s="294">
        <v>1076.38</v>
      </c>
    </row>
    <row r="16" spans="1:3" ht="18.75" customHeight="1">
      <c r="A16" s="292" t="s">
        <v>734</v>
      </c>
      <c r="B16" s="292" t="s">
        <v>735</v>
      </c>
      <c r="C16" s="294">
        <v>23.5</v>
      </c>
    </row>
    <row r="17" spans="1:3" ht="18.75" customHeight="1">
      <c r="A17" s="292"/>
      <c r="B17" s="292" t="s">
        <v>736</v>
      </c>
      <c r="C17" s="294">
        <v>3560.26</v>
      </c>
    </row>
    <row r="18" spans="1:4" ht="18.75" customHeight="1">
      <c r="A18" s="292" t="s">
        <v>737</v>
      </c>
      <c r="B18" s="292"/>
      <c r="C18" s="294">
        <v>3583.76</v>
      </c>
      <c r="D18" s="295"/>
    </row>
    <row r="19" spans="1:3" ht="18.75" customHeight="1">
      <c r="A19" s="292" t="s">
        <v>738</v>
      </c>
      <c r="B19" s="292" t="s">
        <v>739</v>
      </c>
      <c r="C19" s="294">
        <v>476.11</v>
      </c>
    </row>
    <row r="20" spans="1:3" ht="18.75" customHeight="1">
      <c r="A20" s="292"/>
      <c r="B20" s="292" t="s">
        <v>740</v>
      </c>
      <c r="C20" s="294">
        <v>62.48</v>
      </c>
    </row>
    <row r="21" spans="1:3" ht="18.75" customHeight="1">
      <c r="A21" s="292"/>
      <c r="B21" s="292" t="s">
        <v>741</v>
      </c>
      <c r="C21" s="294">
        <v>1.66</v>
      </c>
    </row>
    <row r="22" spans="1:3" ht="18.75" customHeight="1">
      <c r="A22" s="292"/>
      <c r="B22" s="292" t="s">
        <v>742</v>
      </c>
      <c r="C22" s="294">
        <v>58.15</v>
      </c>
    </row>
    <row r="23" spans="1:3" ht="18.75" customHeight="1">
      <c r="A23" s="292"/>
      <c r="B23" s="292" t="s">
        <v>743</v>
      </c>
      <c r="C23" s="294">
        <v>167.36</v>
      </c>
    </row>
    <row r="24" spans="1:3" ht="18.75" customHeight="1">
      <c r="A24" s="292"/>
      <c r="B24" s="292" t="s">
        <v>744</v>
      </c>
      <c r="C24" s="294">
        <v>208.45</v>
      </c>
    </row>
    <row r="25" spans="1:3" ht="18.75" customHeight="1">
      <c r="A25" s="292"/>
      <c r="B25" s="292" t="s">
        <v>745</v>
      </c>
      <c r="C25" s="294">
        <v>28.86</v>
      </c>
    </row>
    <row r="26" spans="1:3" ht="18.75" customHeight="1">
      <c r="A26" s="292"/>
      <c r="B26" s="292" t="s">
        <v>746</v>
      </c>
      <c r="C26" s="294">
        <v>386.02</v>
      </c>
    </row>
    <row r="27" spans="1:3" ht="18.75" customHeight="1">
      <c r="A27" s="292"/>
      <c r="B27" s="292" t="s">
        <v>747</v>
      </c>
      <c r="C27" s="294">
        <v>7.98</v>
      </c>
    </row>
    <row r="28" spans="1:3" ht="18.75" customHeight="1">
      <c r="A28" s="292"/>
      <c r="B28" s="292" t="s">
        <v>748</v>
      </c>
      <c r="C28" s="294">
        <v>115.35</v>
      </c>
    </row>
    <row r="29" spans="1:3" ht="18.75" customHeight="1">
      <c r="A29" s="292"/>
      <c r="B29" s="292" t="s">
        <v>749</v>
      </c>
      <c r="C29" s="294">
        <v>34.77</v>
      </c>
    </row>
    <row r="30" spans="1:3" ht="18.75" customHeight="1">
      <c r="A30" s="292"/>
      <c r="B30" s="292" t="s">
        <v>750</v>
      </c>
      <c r="C30" s="294">
        <v>745.33</v>
      </c>
    </row>
    <row r="31" spans="1:3" ht="18.75" customHeight="1">
      <c r="A31" s="292" t="s">
        <v>751</v>
      </c>
      <c r="B31" s="292"/>
      <c r="C31" s="294">
        <v>2292.52</v>
      </c>
    </row>
    <row r="32" spans="1:3" ht="18.75" customHeight="1">
      <c r="A32" s="292" t="s">
        <v>752</v>
      </c>
      <c r="B32" s="292" t="s">
        <v>753</v>
      </c>
      <c r="C32" s="294">
        <v>88.08</v>
      </c>
    </row>
    <row r="33" spans="1:3" ht="18.75" customHeight="1">
      <c r="A33" s="292" t="s">
        <v>754</v>
      </c>
      <c r="B33" s="292"/>
      <c r="C33" s="294">
        <v>88.08</v>
      </c>
    </row>
    <row r="34" spans="1:3" ht="18.75" customHeight="1">
      <c r="A34" s="292" t="s">
        <v>755</v>
      </c>
      <c r="B34" s="292" t="s">
        <v>756</v>
      </c>
      <c r="C34" s="294">
        <v>42.46</v>
      </c>
    </row>
    <row r="35" spans="1:3" ht="18.75" customHeight="1">
      <c r="A35" s="292" t="s">
        <v>757</v>
      </c>
      <c r="B35" s="292"/>
      <c r="C35" s="294">
        <v>42.46</v>
      </c>
    </row>
    <row r="36" spans="1:3" ht="18.75" customHeight="1">
      <c r="A36" s="292" t="s">
        <v>758</v>
      </c>
      <c r="B36" s="292" t="s">
        <v>759</v>
      </c>
      <c r="C36" s="294">
        <v>21.8</v>
      </c>
    </row>
    <row r="37" spans="1:3" ht="18.75" customHeight="1">
      <c r="A37" s="292" t="s">
        <v>760</v>
      </c>
      <c r="B37" s="292"/>
      <c r="C37" s="294">
        <v>21.8</v>
      </c>
    </row>
    <row r="38" spans="1:3" ht="18.75" customHeight="1">
      <c r="A38" s="292" t="s">
        <v>761</v>
      </c>
      <c r="B38" s="292" t="s">
        <v>762</v>
      </c>
      <c r="C38" s="294">
        <v>0.9</v>
      </c>
    </row>
    <row r="39" spans="1:3" ht="18.75" customHeight="1">
      <c r="A39" s="292"/>
      <c r="B39" s="292" t="s">
        <v>763</v>
      </c>
      <c r="C39" s="294">
        <v>278.89</v>
      </c>
    </row>
    <row r="40" spans="1:3" ht="18.75" customHeight="1">
      <c r="A40" s="292"/>
      <c r="B40" s="292" t="s">
        <v>764</v>
      </c>
      <c r="C40" s="294">
        <v>0.58</v>
      </c>
    </row>
    <row r="41" spans="1:3" ht="18.75" customHeight="1">
      <c r="A41" s="292" t="s">
        <v>765</v>
      </c>
      <c r="B41" s="292"/>
      <c r="C41" s="294">
        <v>280.37</v>
      </c>
    </row>
    <row r="42" spans="1:3" ht="18.75" customHeight="1">
      <c r="A42" s="292" t="s">
        <v>766</v>
      </c>
      <c r="B42" s="292" t="s">
        <v>767</v>
      </c>
      <c r="C42" s="294">
        <v>127.99</v>
      </c>
    </row>
    <row r="43" spans="1:3" ht="18.75" customHeight="1">
      <c r="A43" s="292" t="s">
        <v>768</v>
      </c>
      <c r="B43" s="292"/>
      <c r="C43" s="294">
        <v>127.99</v>
      </c>
    </row>
    <row r="44" spans="1:4" ht="18.75" customHeight="1">
      <c r="A44" s="292" t="s">
        <v>769</v>
      </c>
      <c r="B44" s="292" t="s">
        <v>770</v>
      </c>
      <c r="C44" s="294">
        <v>20.7</v>
      </c>
      <c r="D44" s="295"/>
    </row>
    <row r="45" spans="1:3" ht="18.75" customHeight="1">
      <c r="A45" s="292" t="s">
        <v>771</v>
      </c>
      <c r="B45" s="292"/>
      <c r="C45" s="294">
        <v>20.7</v>
      </c>
    </row>
    <row r="46" spans="1:3" ht="18.75" customHeight="1">
      <c r="A46" s="292" t="s">
        <v>772</v>
      </c>
      <c r="B46" s="292" t="s">
        <v>773</v>
      </c>
      <c r="C46" s="294">
        <v>234.53</v>
      </c>
    </row>
    <row r="47" spans="1:3" ht="18.75" customHeight="1">
      <c r="A47" s="292" t="s">
        <v>774</v>
      </c>
      <c r="B47" s="292"/>
      <c r="C47" s="294">
        <v>234.53</v>
      </c>
    </row>
    <row r="48" spans="1:3" ht="18.75" customHeight="1">
      <c r="A48" s="292" t="s">
        <v>775</v>
      </c>
      <c r="B48" s="292" t="s">
        <v>776</v>
      </c>
      <c r="C48" s="294">
        <v>41.09</v>
      </c>
    </row>
    <row r="49" spans="1:3" ht="18.75" customHeight="1">
      <c r="A49" s="292" t="s">
        <v>777</v>
      </c>
      <c r="B49" s="292"/>
      <c r="C49" s="294">
        <v>41.09</v>
      </c>
    </row>
    <row r="50" spans="1:3" ht="18.75" customHeight="1">
      <c r="A50" s="292" t="s">
        <v>778</v>
      </c>
      <c r="B50" s="292" t="s">
        <v>779</v>
      </c>
      <c r="C50" s="294">
        <v>206.71</v>
      </c>
    </row>
    <row r="51" spans="1:3" ht="18.75" customHeight="1">
      <c r="A51" s="292" t="s">
        <v>780</v>
      </c>
      <c r="B51" s="292"/>
      <c r="C51" s="294">
        <v>206.71</v>
      </c>
    </row>
    <row r="52" spans="1:3" ht="18.75" customHeight="1">
      <c r="A52" s="292" t="s">
        <v>781</v>
      </c>
      <c r="B52" s="292" t="s">
        <v>721</v>
      </c>
      <c r="C52" s="294">
        <v>9559.51</v>
      </c>
    </row>
    <row r="53" spans="1:3" ht="13.5">
      <c r="A53" s="292"/>
      <c r="B53" s="292" t="s">
        <v>722</v>
      </c>
      <c r="C53" s="294">
        <v>2026.89</v>
      </c>
    </row>
    <row r="54" spans="1:3" ht="13.5">
      <c r="A54" s="292"/>
      <c r="B54" s="292" t="s">
        <v>723</v>
      </c>
      <c r="C54" s="294">
        <v>154.74</v>
      </c>
    </row>
    <row r="55" spans="1:3" ht="13.5">
      <c r="A55" s="292"/>
      <c r="B55" s="292" t="s">
        <v>782</v>
      </c>
      <c r="C55" s="294">
        <v>4214.57</v>
      </c>
    </row>
    <row r="56" spans="1:3" ht="13.5">
      <c r="A56" s="292"/>
      <c r="B56" s="292" t="s">
        <v>726</v>
      </c>
      <c r="C56" s="294">
        <v>3152.23</v>
      </c>
    </row>
    <row r="57" spans="1:3" ht="13.5">
      <c r="A57" s="292"/>
      <c r="B57" s="292" t="s">
        <v>727</v>
      </c>
      <c r="C57" s="294">
        <v>1291.29</v>
      </c>
    </row>
    <row r="58" spans="1:3" ht="13.5">
      <c r="A58" s="292"/>
      <c r="B58" s="292" t="s">
        <v>728</v>
      </c>
      <c r="C58" s="294">
        <v>1129.87</v>
      </c>
    </row>
    <row r="59" spans="1:3" ht="13.5">
      <c r="A59" s="292"/>
      <c r="B59" s="292" t="s">
        <v>729</v>
      </c>
      <c r="C59" s="294">
        <v>273.85</v>
      </c>
    </row>
    <row r="60" spans="1:3" ht="13.5">
      <c r="A60" s="292"/>
      <c r="B60" s="292" t="s">
        <v>732</v>
      </c>
      <c r="C60" s="294">
        <v>2240.03</v>
      </c>
    </row>
    <row r="61" spans="1:3" ht="13.5">
      <c r="A61" s="292"/>
      <c r="B61" s="292" t="s">
        <v>735</v>
      </c>
      <c r="C61" s="294">
        <v>4.64</v>
      </c>
    </row>
    <row r="62" spans="1:3" ht="13.5">
      <c r="A62" s="292"/>
      <c r="B62" s="292" t="s">
        <v>736</v>
      </c>
      <c r="C62" s="294">
        <v>2999.27</v>
      </c>
    </row>
    <row r="63" spans="1:3" ht="13.5">
      <c r="A63" s="292" t="s">
        <v>783</v>
      </c>
      <c r="B63" s="292"/>
      <c r="C63" s="294">
        <v>27046.89</v>
      </c>
    </row>
    <row r="64" spans="1:3" ht="13.5">
      <c r="A64" s="292" t="s">
        <v>784</v>
      </c>
      <c r="B64" s="292" t="s">
        <v>739</v>
      </c>
      <c r="C64" s="294">
        <v>177.66</v>
      </c>
    </row>
    <row r="65" spans="1:3" ht="13.5">
      <c r="A65" s="292"/>
      <c r="B65" s="292" t="s">
        <v>740</v>
      </c>
      <c r="C65" s="294">
        <v>31.61</v>
      </c>
    </row>
    <row r="66" spans="1:3" ht="13.5">
      <c r="A66" s="292"/>
      <c r="B66" s="292" t="s">
        <v>762</v>
      </c>
      <c r="C66" s="294">
        <v>1.6</v>
      </c>
    </row>
    <row r="67" spans="1:3" ht="13.5">
      <c r="A67" s="292"/>
      <c r="B67" s="292" t="s">
        <v>741</v>
      </c>
      <c r="C67" s="294">
        <v>1.46</v>
      </c>
    </row>
    <row r="68" spans="1:3" ht="13.5">
      <c r="A68" s="292"/>
      <c r="B68" s="292" t="s">
        <v>742</v>
      </c>
      <c r="C68" s="294">
        <v>25.75</v>
      </c>
    </row>
    <row r="69" spans="1:3" ht="13.5">
      <c r="A69" s="292"/>
      <c r="B69" s="292" t="s">
        <v>743</v>
      </c>
      <c r="C69" s="294">
        <v>60.15</v>
      </c>
    </row>
    <row r="70" spans="1:3" ht="13.5">
      <c r="A70" s="292"/>
      <c r="B70" s="292" t="s">
        <v>744</v>
      </c>
      <c r="C70" s="294">
        <v>72.6</v>
      </c>
    </row>
    <row r="71" spans="1:3" ht="13.5">
      <c r="A71" s="292"/>
      <c r="B71" s="292" t="s">
        <v>745</v>
      </c>
      <c r="C71" s="294">
        <v>5.92</v>
      </c>
    </row>
    <row r="72" spans="1:3" ht="13.5">
      <c r="A72" s="292"/>
      <c r="B72" s="292" t="s">
        <v>746</v>
      </c>
      <c r="C72" s="294">
        <v>205.55</v>
      </c>
    </row>
    <row r="73" spans="1:3" ht="13.5">
      <c r="A73" s="292"/>
      <c r="B73" s="292" t="s">
        <v>770</v>
      </c>
      <c r="C73" s="294">
        <v>0.3</v>
      </c>
    </row>
    <row r="74" spans="1:3" ht="13.5">
      <c r="A74" s="292"/>
      <c r="B74" s="292" t="s">
        <v>776</v>
      </c>
      <c r="C74" s="294">
        <v>39.34</v>
      </c>
    </row>
    <row r="75" spans="1:3" ht="13.5">
      <c r="A75" s="292"/>
      <c r="B75" s="292" t="s">
        <v>747</v>
      </c>
      <c r="C75" s="294">
        <v>7.17</v>
      </c>
    </row>
    <row r="76" spans="1:3" ht="13.5">
      <c r="A76" s="292"/>
      <c r="B76" s="292" t="s">
        <v>753</v>
      </c>
      <c r="C76" s="294">
        <v>15.84</v>
      </c>
    </row>
    <row r="77" spans="1:3" ht="13.5">
      <c r="A77" s="292"/>
      <c r="B77" s="292" t="s">
        <v>756</v>
      </c>
      <c r="C77" s="294">
        <v>23.29</v>
      </c>
    </row>
    <row r="78" spans="1:3" ht="13.5">
      <c r="A78" s="292"/>
      <c r="B78" s="292" t="s">
        <v>767</v>
      </c>
      <c r="C78" s="294">
        <v>36.14</v>
      </c>
    </row>
    <row r="79" spans="1:3" ht="13.5">
      <c r="A79" s="292"/>
      <c r="B79" s="292" t="s">
        <v>785</v>
      </c>
      <c r="C79" s="294">
        <v>4.41</v>
      </c>
    </row>
    <row r="80" spans="1:3" ht="13.5">
      <c r="A80" s="292"/>
      <c r="B80" s="292" t="s">
        <v>763</v>
      </c>
      <c r="C80" s="294">
        <v>928.62</v>
      </c>
    </row>
    <row r="81" spans="1:3" ht="13.5">
      <c r="A81" s="292"/>
      <c r="B81" s="292" t="s">
        <v>764</v>
      </c>
      <c r="C81" s="294">
        <v>1</v>
      </c>
    </row>
    <row r="82" spans="1:3" ht="13.5">
      <c r="A82" s="292"/>
      <c r="B82" s="292" t="s">
        <v>748</v>
      </c>
      <c r="C82" s="294">
        <v>252.14</v>
      </c>
    </row>
    <row r="83" spans="1:3" ht="13.5">
      <c r="A83" s="292"/>
      <c r="B83" s="292" t="s">
        <v>749</v>
      </c>
      <c r="C83" s="294">
        <v>35.66</v>
      </c>
    </row>
    <row r="84" spans="1:3" ht="13.5">
      <c r="A84" s="292"/>
      <c r="B84" s="292" t="s">
        <v>773</v>
      </c>
      <c r="C84" s="294">
        <v>418.94</v>
      </c>
    </row>
    <row r="85" spans="1:3" ht="13.5">
      <c r="A85" s="292"/>
      <c r="B85" s="292" t="s">
        <v>750</v>
      </c>
      <c r="C85" s="294">
        <v>6.1</v>
      </c>
    </row>
    <row r="86" spans="1:3" ht="13.5">
      <c r="A86" s="292"/>
      <c r="B86" s="292" t="s">
        <v>779</v>
      </c>
      <c r="C86" s="294">
        <v>117.46</v>
      </c>
    </row>
    <row r="87" spans="1:3" ht="13.5">
      <c r="A87" s="292" t="s">
        <v>786</v>
      </c>
      <c r="B87" s="292"/>
      <c r="C87" s="294">
        <v>2468.71</v>
      </c>
    </row>
    <row r="88" spans="1:3" ht="13.5">
      <c r="A88" s="292" t="s">
        <v>787</v>
      </c>
      <c r="B88" s="292" t="s">
        <v>788</v>
      </c>
      <c r="C88" s="294">
        <v>4198.6</v>
      </c>
    </row>
    <row r="89" spans="1:3" ht="13.5">
      <c r="A89" s="292"/>
      <c r="B89" s="292" t="s">
        <v>789</v>
      </c>
      <c r="C89" s="294">
        <v>25.44</v>
      </c>
    </row>
    <row r="90" spans="1:3" ht="13.5">
      <c r="A90" s="292"/>
      <c r="B90" s="292" t="s">
        <v>790</v>
      </c>
      <c r="C90" s="294">
        <v>9.41999999999999</v>
      </c>
    </row>
    <row r="91" spans="1:3" ht="13.5">
      <c r="A91" s="292" t="s">
        <v>791</v>
      </c>
      <c r="B91" s="292"/>
      <c r="C91" s="294">
        <v>4233.46</v>
      </c>
    </row>
    <row r="92" spans="1:3" ht="13.5">
      <c r="A92" s="292" t="s">
        <v>792</v>
      </c>
      <c r="B92" s="292" t="s">
        <v>793</v>
      </c>
      <c r="C92" s="294">
        <v>21.93</v>
      </c>
    </row>
    <row r="93" spans="1:3" ht="13.5">
      <c r="A93" s="292"/>
      <c r="B93" s="292" t="s">
        <v>794</v>
      </c>
      <c r="C93" s="294">
        <v>4.79</v>
      </c>
    </row>
    <row r="94" spans="1:3" ht="13.5">
      <c r="A94" s="292" t="s">
        <v>795</v>
      </c>
      <c r="B94" s="292"/>
      <c r="C94" s="294">
        <v>26.72</v>
      </c>
    </row>
    <row r="95" spans="1:3" ht="13.5">
      <c r="A95" s="292" t="s">
        <v>796</v>
      </c>
      <c r="B95" s="292" t="s">
        <v>797</v>
      </c>
      <c r="C95" s="294">
        <v>302.33</v>
      </c>
    </row>
    <row r="96" spans="1:3" ht="13.5">
      <c r="A96" s="292" t="s">
        <v>798</v>
      </c>
      <c r="B96" s="292"/>
      <c r="C96" s="294">
        <v>302.33</v>
      </c>
    </row>
    <row r="97" spans="1:3" ht="13.5">
      <c r="A97" s="292" t="s">
        <v>600</v>
      </c>
      <c r="B97" s="292"/>
      <c r="C97" s="294">
        <v>51457.56</v>
      </c>
    </row>
  </sheetData>
  <sheetProtection/>
  <mergeCells count="2">
    <mergeCell ref="A2:B2"/>
    <mergeCell ref="B3:C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92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1" width="49.7109375" style="286" customWidth="1"/>
    <col min="2" max="2" width="49.7109375" style="287" customWidth="1"/>
    <col min="3" max="3" width="9.00390625" style="287" customWidth="1"/>
    <col min="4" max="4" width="9.00390625" style="285" customWidth="1"/>
    <col min="5" max="16384" width="9.00390625" style="287" customWidth="1"/>
  </cols>
  <sheetData>
    <row r="1" ht="23.25" customHeight="1">
      <c r="A1" s="288" t="s">
        <v>715</v>
      </c>
    </row>
    <row r="2" spans="1:2" ht="37.5" customHeight="1">
      <c r="A2" s="289" t="s">
        <v>799</v>
      </c>
      <c r="B2" s="289"/>
    </row>
    <row r="3" spans="1:3" ht="20.25" customHeight="1">
      <c r="A3" s="290"/>
      <c r="B3" s="291" t="s">
        <v>2</v>
      </c>
      <c r="C3" s="291"/>
    </row>
    <row r="4" spans="1:3" ht="18.75" customHeight="1">
      <c r="A4" s="292" t="s">
        <v>717</v>
      </c>
      <c r="B4" s="292" t="s">
        <v>718</v>
      </c>
      <c r="C4" s="293" t="s">
        <v>719</v>
      </c>
    </row>
    <row r="5" spans="1:4" ht="18.75" customHeight="1">
      <c r="A5" s="292" t="s">
        <v>720</v>
      </c>
      <c r="B5" s="292" t="s">
        <v>722</v>
      </c>
      <c r="C5" s="294">
        <v>6.34</v>
      </c>
      <c r="D5" s="295"/>
    </row>
    <row r="6" spans="1:4" ht="18.75" customHeight="1">
      <c r="A6" s="292" t="s">
        <v>724</v>
      </c>
      <c r="B6" s="292"/>
      <c r="C6" s="294">
        <v>6.34</v>
      </c>
      <c r="D6" s="295"/>
    </row>
    <row r="7" spans="1:3" ht="18.75" customHeight="1">
      <c r="A7" s="292" t="s">
        <v>725</v>
      </c>
      <c r="B7" s="292" t="s">
        <v>800</v>
      </c>
      <c r="C7" s="294">
        <v>700</v>
      </c>
    </row>
    <row r="8" spans="1:3" ht="18.75" customHeight="1">
      <c r="A8" s="292" t="s">
        <v>730</v>
      </c>
      <c r="B8" s="292"/>
      <c r="C8" s="294">
        <v>700</v>
      </c>
    </row>
    <row r="9" spans="1:3" ht="18.75" customHeight="1">
      <c r="A9" s="292" t="s">
        <v>734</v>
      </c>
      <c r="B9" s="292" t="s">
        <v>801</v>
      </c>
      <c r="C9" s="294">
        <v>37</v>
      </c>
    </row>
    <row r="10" spans="1:3" ht="18.75" customHeight="1">
      <c r="A10" s="292"/>
      <c r="B10" s="292" t="s">
        <v>735</v>
      </c>
      <c r="C10" s="294">
        <v>40.7</v>
      </c>
    </row>
    <row r="11" spans="1:3" ht="18.75" customHeight="1">
      <c r="A11" s="292"/>
      <c r="B11" s="292" t="s">
        <v>736</v>
      </c>
      <c r="C11" s="294">
        <v>4</v>
      </c>
    </row>
    <row r="12" spans="1:3" ht="18.75" customHeight="1">
      <c r="A12" s="292" t="s">
        <v>737</v>
      </c>
      <c r="B12" s="292"/>
      <c r="C12" s="294">
        <v>81.7</v>
      </c>
    </row>
    <row r="13" spans="1:3" ht="18.75" customHeight="1">
      <c r="A13" s="292" t="s">
        <v>738</v>
      </c>
      <c r="B13" s="292" t="s">
        <v>739</v>
      </c>
      <c r="C13" s="294">
        <v>460.32</v>
      </c>
    </row>
    <row r="14" spans="1:3" ht="18.75" customHeight="1">
      <c r="A14" s="292"/>
      <c r="B14" s="292" t="s">
        <v>740</v>
      </c>
      <c r="C14" s="294">
        <v>160.98</v>
      </c>
    </row>
    <row r="15" spans="1:3" ht="18.75" customHeight="1">
      <c r="A15" s="292"/>
      <c r="B15" s="292" t="s">
        <v>741</v>
      </c>
      <c r="C15" s="294">
        <v>2</v>
      </c>
    </row>
    <row r="16" spans="1:3" ht="18.75" customHeight="1">
      <c r="A16" s="292"/>
      <c r="B16" s="292" t="s">
        <v>742</v>
      </c>
      <c r="C16" s="294">
        <v>19.6</v>
      </c>
    </row>
    <row r="17" spans="1:3" ht="18.75" customHeight="1">
      <c r="A17" s="292"/>
      <c r="B17" s="292" t="s">
        <v>743</v>
      </c>
      <c r="C17" s="294">
        <v>51.9</v>
      </c>
    </row>
    <row r="18" spans="1:4" ht="18.75" customHeight="1">
      <c r="A18" s="292"/>
      <c r="B18" s="292" t="s">
        <v>744</v>
      </c>
      <c r="C18" s="294">
        <v>151.33</v>
      </c>
      <c r="D18" s="295"/>
    </row>
    <row r="19" spans="1:3" ht="18.75" customHeight="1">
      <c r="A19" s="292"/>
      <c r="B19" s="292" t="s">
        <v>745</v>
      </c>
      <c r="C19" s="294">
        <v>38</v>
      </c>
    </row>
    <row r="20" spans="1:3" ht="18.75" customHeight="1">
      <c r="A20" s="292"/>
      <c r="B20" s="292" t="s">
        <v>746</v>
      </c>
      <c r="C20" s="294">
        <v>309.7</v>
      </c>
    </row>
    <row r="21" spans="1:3" ht="18.75" customHeight="1">
      <c r="A21" s="292"/>
      <c r="B21" s="292" t="s">
        <v>747</v>
      </c>
      <c r="C21" s="294">
        <v>49.54</v>
      </c>
    </row>
    <row r="22" spans="1:3" ht="18.75" customHeight="1">
      <c r="A22" s="292"/>
      <c r="B22" s="292" t="s">
        <v>750</v>
      </c>
      <c r="C22" s="294">
        <v>81.5</v>
      </c>
    </row>
    <row r="23" spans="1:3" ht="18.75" customHeight="1">
      <c r="A23" s="292" t="s">
        <v>751</v>
      </c>
      <c r="B23" s="292"/>
      <c r="C23" s="294">
        <v>1324.87</v>
      </c>
    </row>
    <row r="24" spans="1:3" ht="18.75" customHeight="1">
      <c r="A24" s="292" t="s">
        <v>752</v>
      </c>
      <c r="B24" s="292" t="s">
        <v>753</v>
      </c>
      <c r="C24" s="294">
        <v>155.66</v>
      </c>
    </row>
    <row r="25" spans="1:3" ht="18.75" customHeight="1">
      <c r="A25" s="292" t="s">
        <v>754</v>
      </c>
      <c r="B25" s="292"/>
      <c r="C25" s="294">
        <v>155.66</v>
      </c>
    </row>
    <row r="26" spans="1:3" ht="18.75" customHeight="1">
      <c r="A26" s="292" t="s">
        <v>755</v>
      </c>
      <c r="B26" s="292" t="s">
        <v>756</v>
      </c>
      <c r="C26" s="294">
        <v>168.18</v>
      </c>
    </row>
    <row r="27" spans="1:3" ht="18.75" customHeight="1">
      <c r="A27" s="292" t="s">
        <v>757</v>
      </c>
      <c r="B27" s="292"/>
      <c r="C27" s="294">
        <v>168.18</v>
      </c>
    </row>
    <row r="28" spans="1:3" ht="18.75" customHeight="1">
      <c r="A28" s="292" t="s">
        <v>758</v>
      </c>
      <c r="B28" s="292" t="s">
        <v>785</v>
      </c>
      <c r="C28" s="294">
        <v>12</v>
      </c>
    </row>
    <row r="29" spans="1:3" ht="18.75" customHeight="1">
      <c r="A29" s="292" t="s">
        <v>760</v>
      </c>
      <c r="B29" s="292"/>
      <c r="C29" s="294">
        <v>12</v>
      </c>
    </row>
    <row r="30" spans="1:3" ht="18.75" customHeight="1">
      <c r="A30" s="292" t="s">
        <v>761</v>
      </c>
      <c r="B30" s="292" t="s">
        <v>762</v>
      </c>
      <c r="C30" s="294">
        <v>12.1</v>
      </c>
    </row>
    <row r="31" spans="1:3" ht="18.75" customHeight="1">
      <c r="A31" s="292"/>
      <c r="B31" s="292" t="s">
        <v>763</v>
      </c>
      <c r="C31" s="294">
        <v>625.03</v>
      </c>
    </row>
    <row r="32" spans="1:3" ht="18.75" customHeight="1">
      <c r="A32" s="292"/>
      <c r="B32" s="292" t="s">
        <v>764</v>
      </c>
      <c r="C32" s="294">
        <v>65.85</v>
      </c>
    </row>
    <row r="33" spans="1:3" ht="18.75" customHeight="1">
      <c r="A33" s="292" t="s">
        <v>765</v>
      </c>
      <c r="B33" s="292"/>
      <c r="C33" s="294">
        <v>702.98</v>
      </c>
    </row>
    <row r="34" spans="1:3" ht="18.75" customHeight="1">
      <c r="A34" s="292" t="s">
        <v>766</v>
      </c>
      <c r="B34" s="292" t="s">
        <v>767</v>
      </c>
      <c r="C34" s="294">
        <v>75.3</v>
      </c>
    </row>
    <row r="35" spans="1:3" ht="18.75" customHeight="1">
      <c r="A35" s="292" t="s">
        <v>768</v>
      </c>
      <c r="B35" s="292"/>
      <c r="C35" s="294">
        <v>75.3</v>
      </c>
    </row>
    <row r="36" spans="1:3" ht="18.75" customHeight="1">
      <c r="A36" s="292" t="s">
        <v>772</v>
      </c>
      <c r="B36" s="292" t="s">
        <v>773</v>
      </c>
      <c r="C36" s="294">
        <v>55.1</v>
      </c>
    </row>
    <row r="37" spans="1:3" ht="18.75" customHeight="1">
      <c r="A37" s="292" t="s">
        <v>774</v>
      </c>
      <c r="B37" s="292"/>
      <c r="C37" s="294">
        <v>55.1</v>
      </c>
    </row>
    <row r="38" spans="1:3" ht="18.75" customHeight="1">
      <c r="A38" s="292" t="s">
        <v>775</v>
      </c>
      <c r="B38" s="292" t="s">
        <v>776</v>
      </c>
      <c r="C38" s="294">
        <v>129.85</v>
      </c>
    </row>
    <row r="39" spans="1:3" ht="18.75" customHeight="1">
      <c r="A39" s="292" t="s">
        <v>777</v>
      </c>
      <c r="B39" s="292"/>
      <c r="C39" s="294">
        <v>129.85</v>
      </c>
    </row>
    <row r="40" spans="1:3" ht="18.75" customHeight="1">
      <c r="A40" s="292" t="s">
        <v>778</v>
      </c>
      <c r="B40" s="292" t="s">
        <v>779</v>
      </c>
      <c r="C40" s="294">
        <v>5235.71</v>
      </c>
    </row>
    <row r="41" spans="1:3" ht="18.75" customHeight="1">
      <c r="A41" s="292" t="s">
        <v>780</v>
      </c>
      <c r="B41" s="292"/>
      <c r="C41" s="294">
        <v>5235.71</v>
      </c>
    </row>
    <row r="42" spans="1:3" ht="18.75" customHeight="1">
      <c r="A42" s="292" t="s">
        <v>802</v>
      </c>
      <c r="B42" s="292" t="s">
        <v>803</v>
      </c>
      <c r="C42" s="294">
        <v>46.95</v>
      </c>
    </row>
    <row r="43" spans="1:3" ht="18.75" customHeight="1">
      <c r="A43" s="292" t="s">
        <v>804</v>
      </c>
      <c r="B43" s="292"/>
      <c r="C43" s="294">
        <v>46.95</v>
      </c>
    </row>
    <row r="44" spans="1:4" ht="18.75" customHeight="1">
      <c r="A44" s="292" t="s">
        <v>805</v>
      </c>
      <c r="B44" s="292" t="s">
        <v>806</v>
      </c>
      <c r="C44" s="294">
        <v>15</v>
      </c>
      <c r="D44" s="295"/>
    </row>
    <row r="45" spans="1:3" ht="18.75" customHeight="1">
      <c r="A45" s="292" t="s">
        <v>807</v>
      </c>
      <c r="B45" s="292"/>
      <c r="C45" s="294">
        <v>15</v>
      </c>
    </row>
    <row r="46" spans="1:3" ht="18.75" customHeight="1">
      <c r="A46" s="292" t="s">
        <v>808</v>
      </c>
      <c r="B46" s="292" t="s">
        <v>809</v>
      </c>
      <c r="C46" s="294">
        <v>422</v>
      </c>
    </row>
    <row r="47" spans="1:3" ht="18.75" customHeight="1">
      <c r="A47" s="292" t="s">
        <v>810</v>
      </c>
      <c r="B47" s="292"/>
      <c r="C47" s="294">
        <v>422</v>
      </c>
    </row>
    <row r="48" spans="1:3" ht="18.75" customHeight="1">
      <c r="A48" s="292" t="s">
        <v>781</v>
      </c>
      <c r="B48" s="292" t="s">
        <v>736</v>
      </c>
      <c r="C48" s="294">
        <v>275.92</v>
      </c>
    </row>
    <row r="49" spans="1:3" ht="18.75" customHeight="1">
      <c r="A49" s="292" t="s">
        <v>783</v>
      </c>
      <c r="B49" s="292"/>
      <c r="C49" s="294">
        <v>275.92</v>
      </c>
    </row>
    <row r="50" spans="1:3" ht="18.75" customHeight="1">
      <c r="A50" s="292" t="s">
        <v>784</v>
      </c>
      <c r="B50" s="292" t="s">
        <v>739</v>
      </c>
      <c r="C50" s="294">
        <v>87.12</v>
      </c>
    </row>
    <row r="51" spans="1:3" ht="18.75" customHeight="1">
      <c r="A51" s="292"/>
      <c r="B51" s="292" t="s">
        <v>740</v>
      </c>
      <c r="C51" s="294">
        <v>26.82</v>
      </c>
    </row>
    <row r="52" spans="1:3" ht="18.75" customHeight="1">
      <c r="A52" s="292"/>
      <c r="B52" s="292" t="s">
        <v>762</v>
      </c>
      <c r="C52" s="294">
        <v>80</v>
      </c>
    </row>
    <row r="53" spans="1:3" ht="13.5">
      <c r="A53" s="292"/>
      <c r="B53" s="292" t="s">
        <v>742</v>
      </c>
      <c r="C53" s="294">
        <v>24.35</v>
      </c>
    </row>
    <row r="54" spans="1:3" ht="13.5">
      <c r="A54" s="292"/>
      <c r="B54" s="292" t="s">
        <v>743</v>
      </c>
      <c r="C54" s="294">
        <v>163.3</v>
      </c>
    </row>
    <row r="55" spans="1:3" ht="13.5">
      <c r="A55" s="292"/>
      <c r="B55" s="292" t="s">
        <v>744</v>
      </c>
      <c r="C55" s="294">
        <v>34.92</v>
      </c>
    </row>
    <row r="56" spans="1:3" ht="13.5">
      <c r="A56" s="292"/>
      <c r="B56" s="292" t="s">
        <v>745</v>
      </c>
      <c r="C56" s="294">
        <v>109.4</v>
      </c>
    </row>
    <row r="57" spans="1:3" ht="13.5">
      <c r="A57" s="292"/>
      <c r="B57" s="292" t="s">
        <v>746</v>
      </c>
      <c r="C57" s="294">
        <v>68.13</v>
      </c>
    </row>
    <row r="58" spans="1:3" ht="13.5">
      <c r="A58" s="292"/>
      <c r="B58" s="292" t="s">
        <v>776</v>
      </c>
      <c r="C58" s="294">
        <v>301.47</v>
      </c>
    </row>
    <row r="59" spans="1:3" ht="13.5">
      <c r="A59" s="292"/>
      <c r="B59" s="292" t="s">
        <v>747</v>
      </c>
      <c r="C59" s="294">
        <v>17.68</v>
      </c>
    </row>
    <row r="60" spans="1:3" ht="13.5">
      <c r="A60" s="292"/>
      <c r="B60" s="292" t="s">
        <v>753</v>
      </c>
      <c r="C60" s="294">
        <v>22.59</v>
      </c>
    </row>
    <row r="61" spans="1:3" ht="13.5">
      <c r="A61" s="292"/>
      <c r="B61" s="292" t="s">
        <v>756</v>
      </c>
      <c r="C61" s="294">
        <v>69</v>
      </c>
    </row>
    <row r="62" spans="1:3" ht="13.5">
      <c r="A62" s="292"/>
      <c r="B62" s="292" t="s">
        <v>767</v>
      </c>
      <c r="C62" s="294">
        <v>100.6</v>
      </c>
    </row>
    <row r="63" spans="1:3" ht="13.5">
      <c r="A63" s="292"/>
      <c r="B63" s="292" t="s">
        <v>785</v>
      </c>
      <c r="C63" s="294">
        <v>70</v>
      </c>
    </row>
    <row r="64" spans="1:3" ht="13.5">
      <c r="A64" s="292"/>
      <c r="B64" s="292" t="s">
        <v>763</v>
      </c>
      <c r="C64" s="294">
        <v>570.52</v>
      </c>
    </row>
    <row r="65" spans="1:3" ht="13.5">
      <c r="A65" s="292"/>
      <c r="B65" s="292" t="s">
        <v>764</v>
      </c>
      <c r="C65" s="294">
        <v>79.2</v>
      </c>
    </row>
    <row r="66" spans="1:3" ht="13.5">
      <c r="A66" s="292"/>
      <c r="B66" s="292" t="s">
        <v>773</v>
      </c>
      <c r="C66" s="294">
        <v>62.1</v>
      </c>
    </row>
    <row r="67" spans="1:3" ht="13.5">
      <c r="A67" s="292"/>
      <c r="B67" s="292" t="s">
        <v>750</v>
      </c>
      <c r="C67" s="294">
        <v>45.81</v>
      </c>
    </row>
    <row r="68" spans="1:3" ht="13.5">
      <c r="A68" s="292"/>
      <c r="B68" s="292" t="s">
        <v>779</v>
      </c>
      <c r="C68" s="294">
        <v>2748.65</v>
      </c>
    </row>
    <row r="69" spans="1:3" ht="13.5">
      <c r="A69" s="292" t="s">
        <v>786</v>
      </c>
      <c r="B69" s="292"/>
      <c r="C69" s="294">
        <v>4681.66</v>
      </c>
    </row>
    <row r="70" spans="1:3" ht="13.5">
      <c r="A70" s="292" t="s">
        <v>811</v>
      </c>
      <c r="B70" s="292" t="s">
        <v>803</v>
      </c>
      <c r="C70" s="294">
        <v>12</v>
      </c>
    </row>
    <row r="71" spans="1:3" ht="13.5">
      <c r="A71" s="292"/>
      <c r="B71" s="292" t="s">
        <v>806</v>
      </c>
      <c r="C71" s="294">
        <v>20</v>
      </c>
    </row>
    <row r="72" spans="1:3" ht="13.5">
      <c r="A72" s="292"/>
      <c r="B72" s="292" t="s">
        <v>812</v>
      </c>
      <c r="C72" s="294">
        <v>2</v>
      </c>
    </row>
    <row r="73" spans="1:3" ht="13.5">
      <c r="A73" s="292"/>
      <c r="B73" s="292" t="s">
        <v>809</v>
      </c>
      <c r="C73" s="294">
        <v>583.59</v>
      </c>
    </row>
    <row r="74" spans="1:3" ht="13.5">
      <c r="A74" s="292" t="s">
        <v>813</v>
      </c>
      <c r="B74" s="292"/>
      <c r="C74" s="294">
        <v>617.59</v>
      </c>
    </row>
    <row r="75" spans="1:3" ht="13.5">
      <c r="A75" s="292" t="s">
        <v>814</v>
      </c>
      <c r="B75" s="292" t="s">
        <v>815</v>
      </c>
      <c r="C75" s="294">
        <v>31</v>
      </c>
    </row>
    <row r="76" spans="1:3" ht="13.5">
      <c r="A76" s="292" t="s">
        <v>816</v>
      </c>
      <c r="B76" s="292"/>
      <c r="C76" s="294">
        <v>31</v>
      </c>
    </row>
    <row r="77" spans="1:3" ht="13.5">
      <c r="A77" s="292" t="s">
        <v>787</v>
      </c>
      <c r="B77" s="292" t="s">
        <v>788</v>
      </c>
      <c r="C77" s="294">
        <v>2927.65</v>
      </c>
    </row>
    <row r="78" spans="1:3" ht="13.5">
      <c r="A78" s="292"/>
      <c r="B78" s="292" t="s">
        <v>817</v>
      </c>
      <c r="C78" s="294">
        <v>60</v>
      </c>
    </row>
    <row r="79" spans="1:3" ht="13.5">
      <c r="A79" s="292"/>
      <c r="B79" s="292" t="s">
        <v>789</v>
      </c>
      <c r="C79" s="294">
        <v>2109.48</v>
      </c>
    </row>
    <row r="80" spans="1:3" ht="13.5">
      <c r="A80" s="292"/>
      <c r="B80" s="292" t="s">
        <v>790</v>
      </c>
      <c r="C80" s="294">
        <v>402.68</v>
      </c>
    </row>
    <row r="81" spans="1:3" ht="13.5">
      <c r="A81" s="292" t="s">
        <v>791</v>
      </c>
      <c r="B81" s="292"/>
      <c r="C81" s="294">
        <v>5499.81</v>
      </c>
    </row>
    <row r="82" spans="1:3" ht="13.5">
      <c r="A82" s="292" t="s">
        <v>818</v>
      </c>
      <c r="B82" s="292" t="s">
        <v>819</v>
      </c>
      <c r="C82" s="294">
        <v>144.64</v>
      </c>
    </row>
    <row r="83" spans="1:3" ht="13.5">
      <c r="A83" s="292" t="s">
        <v>820</v>
      </c>
      <c r="B83" s="292"/>
      <c r="C83" s="294">
        <v>144.64</v>
      </c>
    </row>
    <row r="84" spans="1:3" ht="13.5">
      <c r="A84" s="292" t="s">
        <v>796</v>
      </c>
      <c r="B84" s="292" t="s">
        <v>797</v>
      </c>
      <c r="C84" s="294">
        <v>5132.12</v>
      </c>
    </row>
    <row r="85" spans="1:3" ht="13.5">
      <c r="A85" s="292" t="s">
        <v>798</v>
      </c>
      <c r="B85" s="292"/>
      <c r="C85" s="294">
        <v>5132.12</v>
      </c>
    </row>
    <row r="86" spans="1:3" ht="13.5">
      <c r="A86" s="292" t="s">
        <v>821</v>
      </c>
      <c r="B86" s="292" t="s">
        <v>822</v>
      </c>
      <c r="C86" s="294">
        <v>5272</v>
      </c>
    </row>
    <row r="87" spans="1:3" ht="13.5">
      <c r="A87" s="292" t="s">
        <v>823</v>
      </c>
      <c r="B87" s="292"/>
      <c r="C87" s="294">
        <v>5272</v>
      </c>
    </row>
    <row r="88" spans="1:3" ht="13.5">
      <c r="A88" s="292" t="s">
        <v>824</v>
      </c>
      <c r="B88" s="292" t="s">
        <v>825</v>
      </c>
      <c r="C88" s="294">
        <v>27.5</v>
      </c>
    </row>
    <row r="89" spans="1:3" ht="13.5">
      <c r="A89" s="292" t="s">
        <v>826</v>
      </c>
      <c r="B89" s="292"/>
      <c r="C89" s="294">
        <v>27.5</v>
      </c>
    </row>
    <row r="90" spans="1:3" ht="13.5">
      <c r="A90" s="292" t="s">
        <v>827</v>
      </c>
      <c r="B90" s="292" t="s">
        <v>828</v>
      </c>
      <c r="C90" s="294">
        <v>943.2</v>
      </c>
    </row>
    <row r="91" spans="1:3" ht="13.5">
      <c r="A91" s="292" t="s">
        <v>829</v>
      </c>
      <c r="B91" s="292"/>
      <c r="C91" s="294">
        <v>943.2</v>
      </c>
    </row>
    <row r="92" spans="1:256" s="285" customFormat="1" ht="14.25">
      <c r="A92" s="292" t="s">
        <v>600</v>
      </c>
      <c r="B92" s="292"/>
      <c r="C92" s="294">
        <v>31757.08</v>
      </c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/>
      <c r="BM92" s="287"/>
      <c r="BN92" s="287"/>
      <c r="BO92" s="287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/>
      <c r="CJ92" s="287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7"/>
      <c r="CW92" s="287"/>
      <c r="CX92" s="287"/>
      <c r="CY92" s="287"/>
      <c r="CZ92" s="287"/>
      <c r="DA92" s="287"/>
      <c r="DB92" s="287"/>
      <c r="DC92" s="287"/>
      <c r="DD92" s="287"/>
      <c r="DE92" s="287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7"/>
      <c r="DQ92" s="287"/>
      <c r="DR92" s="287"/>
      <c r="DS92" s="287"/>
      <c r="DT92" s="287"/>
      <c r="DU92" s="287"/>
      <c r="DV92" s="287"/>
      <c r="DW92" s="287"/>
      <c r="DX92" s="287"/>
      <c r="DY92" s="287"/>
      <c r="DZ92" s="287"/>
      <c r="EA92" s="287"/>
      <c r="EB92" s="287"/>
      <c r="EC92" s="287"/>
      <c r="ED92" s="287"/>
      <c r="EE92" s="287"/>
      <c r="EF92" s="287"/>
      <c r="EG92" s="287"/>
      <c r="EH92" s="287"/>
      <c r="EI92" s="287"/>
      <c r="EJ92" s="287"/>
      <c r="EK92" s="287"/>
      <c r="EL92" s="287"/>
      <c r="EM92" s="287"/>
      <c r="EN92" s="287"/>
      <c r="EO92" s="287"/>
      <c r="EP92" s="287"/>
      <c r="EQ92" s="287"/>
      <c r="ER92" s="287"/>
      <c r="ES92" s="287"/>
      <c r="ET92" s="287"/>
      <c r="EU92" s="287"/>
      <c r="EV92" s="287"/>
      <c r="EW92" s="287"/>
      <c r="EX92" s="287"/>
      <c r="EY92" s="287"/>
      <c r="EZ92" s="287"/>
      <c r="FA92" s="287"/>
      <c r="FB92" s="287"/>
      <c r="FC92" s="287"/>
      <c r="FD92" s="287"/>
      <c r="FE92" s="287"/>
      <c r="FF92" s="287"/>
      <c r="FG92" s="287"/>
      <c r="FH92" s="287"/>
      <c r="FI92" s="287"/>
      <c r="FJ92" s="287"/>
      <c r="FK92" s="287"/>
      <c r="FL92" s="287"/>
      <c r="FM92" s="287"/>
      <c r="FN92" s="287"/>
      <c r="FO92" s="287"/>
      <c r="FP92" s="287"/>
      <c r="FQ92" s="287"/>
      <c r="FR92" s="287"/>
      <c r="FS92" s="287"/>
      <c r="FT92" s="287"/>
      <c r="FU92" s="287"/>
      <c r="FV92" s="287"/>
      <c r="FW92" s="287"/>
      <c r="FX92" s="287"/>
      <c r="FY92" s="287"/>
      <c r="FZ92" s="287"/>
      <c r="GA92" s="287"/>
      <c r="GB92" s="287"/>
      <c r="GC92" s="287"/>
      <c r="GD92" s="287"/>
      <c r="GE92" s="287"/>
      <c r="GF92" s="287"/>
      <c r="GG92" s="287"/>
      <c r="GH92" s="287"/>
      <c r="GI92" s="287"/>
      <c r="GJ92" s="287"/>
      <c r="GK92" s="287"/>
      <c r="GL92" s="287"/>
      <c r="GM92" s="287"/>
      <c r="GN92" s="287"/>
      <c r="GO92" s="287"/>
      <c r="GP92" s="287"/>
      <c r="GQ92" s="287"/>
      <c r="GR92" s="287"/>
      <c r="GS92" s="287"/>
      <c r="GT92" s="287"/>
      <c r="GU92" s="287"/>
      <c r="GV92" s="287"/>
      <c r="GW92" s="287"/>
      <c r="GX92" s="287"/>
      <c r="GY92" s="287"/>
      <c r="GZ92" s="287"/>
      <c r="HA92" s="287"/>
      <c r="HB92" s="287"/>
      <c r="HC92" s="287"/>
      <c r="HD92" s="287"/>
      <c r="HE92" s="287"/>
      <c r="HF92" s="287"/>
      <c r="HG92" s="287"/>
      <c r="HH92" s="287"/>
      <c r="HI92" s="287"/>
      <c r="HJ92" s="287"/>
      <c r="HK92" s="287"/>
      <c r="HL92" s="287"/>
      <c r="HM92" s="287"/>
      <c r="HN92" s="287"/>
      <c r="HO92" s="287"/>
      <c r="HP92" s="287"/>
      <c r="HQ92" s="287"/>
      <c r="HR92" s="287"/>
      <c r="HS92" s="287"/>
      <c r="HT92" s="287"/>
      <c r="HU92" s="287"/>
      <c r="HV92" s="287"/>
      <c r="HW92" s="287"/>
      <c r="HX92" s="287"/>
      <c r="HY92" s="287"/>
      <c r="HZ92" s="287"/>
      <c r="IA92" s="287"/>
      <c r="IB92" s="287"/>
      <c r="IC92" s="287"/>
      <c r="ID92" s="287"/>
      <c r="IE92" s="287"/>
      <c r="IF92" s="287"/>
      <c r="IG92" s="287"/>
      <c r="IH92" s="287"/>
      <c r="II92" s="287"/>
      <c r="IJ92" s="287"/>
      <c r="IK92" s="287"/>
      <c r="IL92" s="287"/>
      <c r="IM92" s="287"/>
      <c r="IN92" s="287"/>
      <c r="IO92" s="287"/>
      <c r="IP92" s="287"/>
      <c r="IQ92" s="287"/>
      <c r="IR92" s="287"/>
      <c r="IS92" s="287"/>
      <c r="IT92" s="287"/>
      <c r="IU92" s="287"/>
      <c r="IV92" s="287"/>
    </row>
  </sheetData>
  <sheetProtection/>
  <mergeCells count="2">
    <mergeCell ref="A2:B2"/>
    <mergeCell ref="B3:C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6"/>
  <sheetViews>
    <sheetView zoomScaleSheetLayoutView="100" workbookViewId="0" topLeftCell="C1">
      <selection activeCell="D6" sqref="D6"/>
    </sheetView>
  </sheetViews>
  <sheetFormatPr defaultColWidth="9.00390625" defaultRowHeight="15"/>
  <cols>
    <col min="1" max="1" width="9.00390625" style="268" hidden="1" customWidth="1"/>
    <col min="2" max="2" width="4.8515625" style="269" hidden="1" customWidth="1"/>
    <col min="3" max="3" width="51.140625" style="270" customWidth="1"/>
    <col min="4" max="4" width="50.421875" style="271" customWidth="1"/>
    <col min="5" max="254" width="9.00390625" style="270" customWidth="1"/>
    <col min="255" max="16384" width="9.00390625" style="270" hidden="1" customWidth="1"/>
  </cols>
  <sheetData>
    <row r="1" spans="1:4" s="266" customFormat="1" ht="36" customHeight="1">
      <c r="A1" s="272"/>
      <c r="B1" s="273"/>
      <c r="C1" s="274" t="s">
        <v>830</v>
      </c>
      <c r="D1" s="272"/>
    </row>
    <row r="2" spans="1:4" s="266" customFormat="1" ht="37.5" customHeight="1">
      <c r="A2" s="272"/>
      <c r="B2" s="275" t="s">
        <v>831</v>
      </c>
      <c r="C2" s="275"/>
      <c r="D2" s="275"/>
    </row>
    <row r="3" spans="1:4" s="266" customFormat="1" ht="28.5" customHeight="1">
      <c r="A3" s="272"/>
      <c r="B3" s="276"/>
      <c r="C3" s="276"/>
      <c r="D3" s="277" t="s">
        <v>2</v>
      </c>
    </row>
    <row r="4" spans="1:4" s="267" customFormat="1" ht="33.75" customHeight="1">
      <c r="A4" s="278"/>
      <c r="B4" s="279"/>
      <c r="C4" s="280" t="s">
        <v>832</v>
      </c>
      <c r="D4" s="280" t="s">
        <v>4</v>
      </c>
    </row>
    <row r="5" spans="1:4" s="267" customFormat="1" ht="33.75" customHeight="1">
      <c r="A5" s="278"/>
      <c r="B5" s="279"/>
      <c r="C5" s="281" t="s">
        <v>833</v>
      </c>
      <c r="D5" s="282">
        <v>0</v>
      </c>
    </row>
    <row r="6" spans="1:4" s="267" customFormat="1" ht="33.75" customHeight="1">
      <c r="A6" s="278"/>
      <c r="B6" s="279"/>
      <c r="C6" s="283" t="s">
        <v>834</v>
      </c>
      <c r="D6" s="282">
        <v>0</v>
      </c>
    </row>
    <row r="7" spans="1:4" s="267" customFormat="1" ht="33.75" customHeight="1">
      <c r="A7" s="278"/>
      <c r="B7" s="279"/>
      <c r="C7" s="283" t="s">
        <v>835</v>
      </c>
      <c r="D7" s="282"/>
    </row>
    <row r="8" spans="1:4" s="267" customFormat="1" ht="33.75" customHeight="1">
      <c r="A8" s="278"/>
      <c r="B8" s="279"/>
      <c r="C8" s="283" t="s">
        <v>836</v>
      </c>
      <c r="D8" s="282"/>
    </row>
    <row r="9" spans="1:4" s="267" customFormat="1" ht="33.75" customHeight="1">
      <c r="A9" s="278"/>
      <c r="B9" s="279"/>
      <c r="C9" s="283" t="s">
        <v>837</v>
      </c>
      <c r="D9" s="282"/>
    </row>
    <row r="10" spans="1:4" s="267" customFormat="1" ht="33.75" customHeight="1">
      <c r="A10" s="278"/>
      <c r="B10" s="279"/>
      <c r="C10" s="283" t="s">
        <v>838</v>
      </c>
      <c r="D10" s="282"/>
    </row>
    <row r="11" spans="1:4" s="267" customFormat="1" ht="33.75" customHeight="1">
      <c r="A11" s="278"/>
      <c r="B11" s="279"/>
      <c r="C11" s="283" t="s">
        <v>839</v>
      </c>
      <c r="D11" s="282"/>
    </row>
    <row r="12" spans="1:4" s="267" customFormat="1" ht="33.75" customHeight="1">
      <c r="A12" s="278"/>
      <c r="B12" s="279"/>
      <c r="C12" s="283" t="s">
        <v>840</v>
      </c>
      <c r="D12" s="282"/>
    </row>
    <row r="13" spans="1:4" s="267" customFormat="1" ht="33.75" customHeight="1">
      <c r="A13" s="278"/>
      <c r="B13" s="279"/>
      <c r="C13" s="283" t="s">
        <v>841</v>
      </c>
      <c r="D13" s="282"/>
    </row>
    <row r="14" spans="1:4" s="267" customFormat="1" ht="33.75" customHeight="1">
      <c r="A14" s="278"/>
      <c r="B14" s="279"/>
      <c r="C14" s="283" t="s">
        <v>842</v>
      </c>
      <c r="D14" s="282"/>
    </row>
    <row r="15" spans="1:4" s="267" customFormat="1" ht="33.75" customHeight="1">
      <c r="A15" s="278"/>
      <c r="B15" s="279"/>
      <c r="C15" s="283" t="s">
        <v>843</v>
      </c>
      <c r="D15" s="282"/>
    </row>
    <row r="16" spans="1:4" s="267" customFormat="1" ht="33.75" customHeight="1">
      <c r="A16" s="278"/>
      <c r="B16" s="279"/>
      <c r="C16" s="283" t="s">
        <v>844</v>
      </c>
      <c r="D16" s="282"/>
    </row>
    <row r="17" spans="1:4" s="267" customFormat="1" ht="33.75" customHeight="1">
      <c r="A17" s="278"/>
      <c r="B17" s="279"/>
      <c r="C17" s="283" t="s">
        <v>845</v>
      </c>
      <c r="D17" s="282">
        <v>0</v>
      </c>
    </row>
    <row r="18" spans="1:4" s="267" customFormat="1" ht="33.75" customHeight="1">
      <c r="A18" s="278"/>
      <c r="B18" s="279"/>
      <c r="C18" s="283" t="s">
        <v>846</v>
      </c>
      <c r="D18" s="282"/>
    </row>
    <row r="19" spans="1:4" s="267" customFormat="1" ht="33.75" customHeight="1">
      <c r="A19" s="278"/>
      <c r="B19" s="279"/>
      <c r="C19" s="283" t="s">
        <v>847</v>
      </c>
      <c r="D19" s="282"/>
    </row>
    <row r="20" spans="1:4" s="267" customFormat="1" ht="33.75" customHeight="1">
      <c r="A20" s="278"/>
      <c r="B20" s="279"/>
      <c r="C20" s="283" t="s">
        <v>848</v>
      </c>
      <c r="D20" s="282"/>
    </row>
    <row r="21" spans="1:4" s="267" customFormat="1" ht="33.75" customHeight="1">
      <c r="A21" s="278"/>
      <c r="B21" s="279"/>
      <c r="C21" s="284" t="s">
        <v>849</v>
      </c>
      <c r="D21" s="282"/>
    </row>
    <row r="22" spans="1:4" s="267" customFormat="1" ht="33.75" customHeight="1">
      <c r="A22" s="278"/>
      <c r="B22" s="279"/>
      <c r="C22" s="283" t="s">
        <v>850</v>
      </c>
      <c r="D22" s="282"/>
    </row>
    <row r="23" spans="1:4" s="267" customFormat="1" ht="33.75" customHeight="1">
      <c r="A23" s="278"/>
      <c r="B23" s="279"/>
      <c r="C23" s="283" t="s">
        <v>851</v>
      </c>
      <c r="D23" s="282"/>
    </row>
    <row r="24" spans="1:4" s="267" customFormat="1" ht="33.75" customHeight="1">
      <c r="A24" s="278"/>
      <c r="B24" s="279"/>
      <c r="C24" s="283" t="s">
        <v>852</v>
      </c>
      <c r="D24" s="282"/>
    </row>
    <row r="25" spans="1:4" s="267" customFormat="1" ht="33.75" customHeight="1">
      <c r="A25" s="278"/>
      <c r="B25" s="279"/>
      <c r="C25" s="283" t="s">
        <v>853</v>
      </c>
      <c r="D25" s="282"/>
    </row>
    <row r="26" spans="1:4" s="267" customFormat="1" ht="33.75" customHeight="1">
      <c r="A26" s="278"/>
      <c r="B26" s="279"/>
      <c r="C26" s="283" t="s">
        <v>854</v>
      </c>
      <c r="D26" s="282"/>
    </row>
  </sheetData>
  <sheetProtection/>
  <mergeCells count="2">
    <mergeCell ref="B2:D2"/>
    <mergeCell ref="B3:C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"/>
  <sheetViews>
    <sheetView zoomScale="88" zoomScaleNormal="88" zoomScaleSheetLayoutView="100" workbookViewId="0" topLeftCell="A1">
      <selection activeCell="B10" sqref="B10"/>
    </sheetView>
  </sheetViews>
  <sheetFormatPr defaultColWidth="9.00390625" defaultRowHeight="15"/>
  <cols>
    <col min="1" max="1" width="54.57421875" style="2" customWidth="1"/>
    <col min="2" max="2" width="39.421875" style="253" customWidth="1"/>
    <col min="3" max="16384" width="9.00390625" style="2" customWidth="1"/>
  </cols>
  <sheetData>
    <row r="1" spans="1:2" ht="34.5" customHeight="1">
      <c r="A1" s="128" t="s">
        <v>855</v>
      </c>
      <c r="B1" s="254"/>
    </row>
    <row r="2" spans="1:2" ht="52.5" customHeight="1">
      <c r="A2" s="129" t="s">
        <v>856</v>
      </c>
      <c r="B2" s="129"/>
    </row>
    <row r="3" spans="1:2" ht="30.75" customHeight="1">
      <c r="A3" s="255"/>
      <c r="B3" s="256" t="s">
        <v>857</v>
      </c>
    </row>
    <row r="4" spans="1:2" ht="105" customHeight="1">
      <c r="A4" s="257" t="s">
        <v>858</v>
      </c>
      <c r="B4" s="257" t="s">
        <v>859</v>
      </c>
    </row>
    <row r="5" spans="1:2" ht="105" customHeight="1">
      <c r="A5" s="258" t="s">
        <v>860</v>
      </c>
      <c r="B5" s="259">
        <v>17.36</v>
      </c>
    </row>
    <row r="6" spans="1:2" ht="105" customHeight="1">
      <c r="A6" s="258" t="s">
        <v>861</v>
      </c>
      <c r="B6" s="260">
        <v>2.85</v>
      </c>
    </row>
    <row r="7" spans="1:2" ht="105" customHeight="1">
      <c r="A7" s="258" t="s">
        <v>862</v>
      </c>
      <c r="B7" s="261">
        <v>2.2</v>
      </c>
    </row>
    <row r="8" spans="1:3" ht="105" customHeight="1">
      <c r="A8" s="258" t="s">
        <v>863</v>
      </c>
      <c r="B8" s="261"/>
      <c r="C8" s="262"/>
    </row>
    <row r="9" spans="1:2" ht="105" customHeight="1">
      <c r="A9" s="258" t="s">
        <v>864</v>
      </c>
      <c r="B9" s="263">
        <f>B5+B6-B7</f>
        <v>18.01</v>
      </c>
    </row>
    <row r="10" spans="1:2" ht="14.25">
      <c r="A10" s="264" t="s">
        <v>865</v>
      </c>
      <c r="B10" s="265"/>
    </row>
    <row r="11" spans="1:2" ht="14.25">
      <c r="A11" s="140"/>
      <c r="B11" s="265"/>
    </row>
    <row r="12" spans="1:2" ht="14.25">
      <c r="A12" s="142"/>
      <c r="B12" s="265"/>
    </row>
    <row r="13" spans="1:2" ht="13.5">
      <c r="A13" s="1"/>
      <c r="B13" s="254"/>
    </row>
    <row r="14" spans="1:2" ht="13.5">
      <c r="A14" s="1"/>
      <c r="B14" s="25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7"/>
  <sheetViews>
    <sheetView zoomScaleSheetLayoutView="100" workbookViewId="0" topLeftCell="A1">
      <selection activeCell="B28" sqref="B28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866</v>
      </c>
    </row>
    <row r="2" spans="1:2" ht="22.5">
      <c r="A2" s="4" t="s">
        <v>867</v>
      </c>
      <c r="B2" s="4"/>
    </row>
    <row r="3" spans="1:2" ht="31.5" customHeight="1">
      <c r="A3" s="5" t="s">
        <v>868</v>
      </c>
      <c r="B3" s="6" t="s">
        <v>857</v>
      </c>
    </row>
    <row r="4" spans="1:2" ht="29.25" customHeight="1">
      <c r="A4" s="7" t="s">
        <v>869</v>
      </c>
      <c r="B4" s="7" t="s">
        <v>870</v>
      </c>
    </row>
    <row r="5" spans="1:2" ht="30" customHeight="1">
      <c r="A5" s="8" t="s">
        <v>871</v>
      </c>
      <c r="B5" s="9"/>
    </row>
    <row r="6" spans="1:2" ht="30" customHeight="1">
      <c r="A6" s="8" t="s">
        <v>872</v>
      </c>
      <c r="B6" s="251">
        <v>19.91</v>
      </c>
    </row>
    <row r="7" spans="1:2" ht="30" customHeight="1">
      <c r="A7" s="8" t="s">
        <v>713</v>
      </c>
      <c r="B7" s="9"/>
    </row>
    <row r="8" spans="1:2" ht="30" customHeight="1">
      <c r="A8" s="8" t="s">
        <v>713</v>
      </c>
      <c r="B8" s="9"/>
    </row>
    <row r="9" spans="1:2" ht="30" customHeight="1">
      <c r="A9" s="8" t="s">
        <v>713</v>
      </c>
      <c r="B9" s="9"/>
    </row>
    <row r="10" spans="1:2" ht="30" customHeight="1">
      <c r="A10" s="8" t="s">
        <v>713</v>
      </c>
      <c r="B10" s="9"/>
    </row>
    <row r="11" spans="1:2" ht="30" customHeight="1">
      <c r="A11" s="8" t="s">
        <v>713</v>
      </c>
      <c r="B11" s="9"/>
    </row>
    <row r="12" spans="1:2" ht="30" customHeight="1">
      <c r="A12" s="8" t="s">
        <v>713</v>
      </c>
      <c r="B12" s="9"/>
    </row>
    <row r="13" spans="1:2" ht="30" customHeight="1">
      <c r="A13" s="8" t="s">
        <v>713</v>
      </c>
      <c r="B13" s="9"/>
    </row>
    <row r="14" spans="1:2" ht="30" customHeight="1">
      <c r="A14" s="8" t="s">
        <v>713</v>
      </c>
      <c r="B14" s="9"/>
    </row>
    <row r="15" spans="1:2" ht="30" customHeight="1">
      <c r="A15" s="8" t="s">
        <v>713</v>
      </c>
      <c r="B15" s="9"/>
    </row>
    <row r="16" spans="1:2" ht="30" customHeight="1">
      <c r="A16" s="8" t="s">
        <v>713</v>
      </c>
      <c r="B16" s="9"/>
    </row>
    <row r="17" spans="1:2" ht="30" customHeight="1">
      <c r="A17" s="8" t="s">
        <v>713</v>
      </c>
      <c r="B17" s="9"/>
    </row>
    <row r="18" spans="1:2" ht="30" customHeight="1">
      <c r="A18" s="8" t="s">
        <v>713</v>
      </c>
      <c r="B18" s="9"/>
    </row>
    <row r="19" spans="1:2" ht="30" customHeight="1">
      <c r="A19" s="8" t="s">
        <v>713</v>
      </c>
      <c r="B19" s="9"/>
    </row>
    <row r="20" spans="1:2" ht="30" customHeight="1">
      <c r="A20" s="8" t="s">
        <v>713</v>
      </c>
      <c r="B20" s="9"/>
    </row>
    <row r="21" spans="1:2" ht="30" customHeight="1">
      <c r="A21" s="8" t="s">
        <v>713</v>
      </c>
      <c r="B21" s="9"/>
    </row>
    <row r="22" spans="1:2" ht="30" customHeight="1">
      <c r="A22" s="8" t="s">
        <v>713</v>
      </c>
      <c r="B22" s="9"/>
    </row>
    <row r="23" spans="1:2" ht="30" customHeight="1">
      <c r="A23" s="8" t="s">
        <v>713</v>
      </c>
      <c r="B23" s="9"/>
    </row>
    <row r="24" spans="1:2" ht="30" customHeight="1">
      <c r="A24" s="8" t="s">
        <v>713</v>
      </c>
      <c r="B24" s="9"/>
    </row>
    <row r="25" spans="1:2" ht="30" customHeight="1">
      <c r="A25" s="8" t="s">
        <v>713</v>
      </c>
      <c r="B25" s="9"/>
    </row>
    <row r="26" spans="1:2" ht="30" customHeight="1">
      <c r="A26" s="8" t="s">
        <v>713</v>
      </c>
      <c r="B26" s="9"/>
    </row>
    <row r="27" spans="1:2" ht="30" customHeight="1">
      <c r="A27" s="11" t="s">
        <v>873</v>
      </c>
      <c r="B27" s="252">
        <f>B6</f>
        <v>19.91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zoomScaleSheetLayoutView="100" workbookViewId="0" topLeftCell="A10">
      <selection activeCell="A24" sqref="A24:B25"/>
    </sheetView>
  </sheetViews>
  <sheetFormatPr defaultColWidth="43.8515625" defaultRowHeight="15"/>
  <cols>
    <col min="1" max="1" width="54.57421875" style="210" customWidth="1"/>
    <col min="2" max="2" width="34.421875" style="210" customWidth="1"/>
    <col min="3" max="16384" width="43.8515625" style="210" customWidth="1"/>
  </cols>
  <sheetData>
    <row r="1" spans="1:2" s="105" customFormat="1" ht="27" customHeight="1">
      <c r="A1" s="211" t="s">
        <v>874</v>
      </c>
      <c r="B1" s="212"/>
    </row>
    <row r="2" spans="1:2" ht="45" customHeight="1">
      <c r="A2" s="194" t="s">
        <v>875</v>
      </c>
      <c r="B2" s="194"/>
    </row>
    <row r="3" s="190" customFormat="1" ht="23.25" customHeight="1">
      <c r="B3" s="213" t="s">
        <v>2</v>
      </c>
    </row>
    <row r="4" spans="1:2" s="190" customFormat="1" ht="36" customHeight="1">
      <c r="A4" s="214" t="s">
        <v>876</v>
      </c>
      <c r="B4" s="215" t="s">
        <v>4</v>
      </c>
    </row>
    <row r="5" spans="1:2" s="190" customFormat="1" ht="36" customHeight="1">
      <c r="A5" s="216" t="s">
        <v>877</v>
      </c>
      <c r="B5" s="217"/>
    </row>
    <row r="6" spans="1:2" s="190" customFormat="1" ht="36" customHeight="1">
      <c r="A6" s="216" t="s">
        <v>878</v>
      </c>
      <c r="B6" s="200"/>
    </row>
    <row r="7" spans="1:2" s="190" customFormat="1" ht="36" customHeight="1">
      <c r="A7" s="216" t="s">
        <v>879</v>
      </c>
      <c r="B7" s="200"/>
    </row>
    <row r="8" spans="1:2" s="209" customFormat="1" ht="36" customHeight="1">
      <c r="A8" s="216" t="s">
        <v>880</v>
      </c>
      <c r="B8" s="200"/>
    </row>
    <row r="9" spans="1:2" s="190" customFormat="1" ht="36" customHeight="1">
      <c r="A9" s="216" t="s">
        <v>881</v>
      </c>
      <c r="B9" s="200"/>
    </row>
    <row r="10" spans="1:2" s="190" customFormat="1" ht="36" customHeight="1">
      <c r="A10" s="216" t="s">
        <v>882</v>
      </c>
      <c r="B10" s="200">
        <v>1000</v>
      </c>
    </row>
    <row r="11" spans="1:2" s="190" customFormat="1" ht="36" customHeight="1">
      <c r="A11" s="216" t="s">
        <v>883</v>
      </c>
      <c r="B11" s="200"/>
    </row>
    <row r="12" spans="1:2" s="190" customFormat="1" ht="36" customHeight="1">
      <c r="A12" s="216" t="s">
        <v>884</v>
      </c>
      <c r="B12" s="200">
        <v>23800</v>
      </c>
    </row>
    <row r="13" spans="1:2" s="190" customFormat="1" ht="36" customHeight="1">
      <c r="A13" s="216" t="s">
        <v>885</v>
      </c>
      <c r="B13" s="200"/>
    </row>
    <row r="14" spans="1:2" s="190" customFormat="1" ht="36" customHeight="1">
      <c r="A14" s="216" t="s">
        <v>886</v>
      </c>
      <c r="B14" s="200"/>
    </row>
    <row r="15" spans="1:2" s="190" customFormat="1" ht="36" customHeight="1">
      <c r="A15" s="216" t="s">
        <v>887</v>
      </c>
      <c r="B15" s="200">
        <v>200</v>
      </c>
    </row>
    <row r="16" spans="1:2" s="190" customFormat="1" ht="36" customHeight="1">
      <c r="A16" s="216" t="s">
        <v>888</v>
      </c>
      <c r="B16" s="200"/>
    </row>
    <row r="17" spans="1:2" s="190" customFormat="1" ht="36" customHeight="1">
      <c r="A17" s="216" t="s">
        <v>889</v>
      </c>
      <c r="B17" s="200"/>
    </row>
    <row r="18" spans="1:2" s="190" customFormat="1" ht="36" customHeight="1">
      <c r="A18" s="216" t="s">
        <v>890</v>
      </c>
      <c r="B18" s="200"/>
    </row>
    <row r="19" spans="1:2" s="190" customFormat="1" ht="36" customHeight="1">
      <c r="A19" s="216" t="s">
        <v>891</v>
      </c>
      <c r="B19" s="200"/>
    </row>
    <row r="20" spans="1:2" s="190" customFormat="1" ht="36" customHeight="1">
      <c r="A20" s="216" t="s">
        <v>892</v>
      </c>
      <c r="B20" s="200"/>
    </row>
    <row r="21" spans="1:2" s="190" customFormat="1" ht="36" customHeight="1">
      <c r="A21" s="216" t="s">
        <v>893</v>
      </c>
      <c r="B21" s="200"/>
    </row>
    <row r="22" spans="1:2" s="190" customFormat="1" ht="36" customHeight="1">
      <c r="A22" s="216" t="s">
        <v>894</v>
      </c>
      <c r="B22" s="200"/>
    </row>
    <row r="23" spans="1:2" s="190" customFormat="1" ht="36" customHeight="1">
      <c r="A23" s="218" t="s">
        <v>895</v>
      </c>
      <c r="B23" s="219">
        <f>SUM(B5:B22)</f>
        <v>25000</v>
      </c>
    </row>
    <row r="24" spans="1:2" ht="27" customHeight="1">
      <c r="A24" s="214" t="s">
        <v>896</v>
      </c>
      <c r="B24" s="220">
        <v>421</v>
      </c>
    </row>
    <row r="25" spans="1:2" ht="27" customHeight="1">
      <c r="A25" s="214" t="s">
        <v>685</v>
      </c>
      <c r="B25" s="219">
        <f>B23+B24</f>
        <v>25421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6"/>
  <sheetViews>
    <sheetView zoomScaleSheetLayoutView="100" workbookViewId="0" topLeftCell="A1">
      <selection activeCell="B25" sqref="B25"/>
    </sheetView>
  </sheetViews>
  <sheetFormatPr defaultColWidth="43.8515625" defaultRowHeight="15"/>
  <cols>
    <col min="1" max="1" width="67.00390625" style="210" customWidth="1"/>
    <col min="2" max="2" width="26.8515625" style="210" customWidth="1"/>
    <col min="3" max="16384" width="43.8515625" style="210" customWidth="1"/>
  </cols>
  <sheetData>
    <row r="1" spans="1:2" s="105" customFormat="1" ht="27" customHeight="1">
      <c r="A1" s="211" t="s">
        <v>897</v>
      </c>
      <c r="B1" s="212"/>
    </row>
    <row r="2" spans="1:2" ht="45" customHeight="1">
      <c r="A2" s="194" t="s">
        <v>898</v>
      </c>
      <c r="B2" s="194"/>
    </row>
    <row r="3" s="190" customFormat="1" ht="23.25" customHeight="1">
      <c r="B3" s="213" t="s">
        <v>2</v>
      </c>
    </row>
    <row r="4" spans="1:2" s="190" customFormat="1" ht="36" customHeight="1">
      <c r="A4" s="214" t="s">
        <v>876</v>
      </c>
      <c r="B4" s="215" t="s">
        <v>4</v>
      </c>
    </row>
    <row r="5" spans="1:2" s="190" customFormat="1" ht="36" customHeight="1">
      <c r="A5" s="248" t="s">
        <v>899</v>
      </c>
      <c r="B5" s="217"/>
    </row>
    <row r="6" spans="1:2" s="190" customFormat="1" ht="36" customHeight="1">
      <c r="A6" s="248" t="s">
        <v>900</v>
      </c>
      <c r="B6" s="200"/>
    </row>
    <row r="7" spans="1:2" s="190" customFormat="1" ht="36" customHeight="1">
      <c r="A7" s="249" t="s">
        <v>901</v>
      </c>
      <c r="B7" s="200"/>
    </row>
    <row r="8" spans="1:2" s="209" customFormat="1" ht="36" customHeight="1">
      <c r="A8" s="248" t="s">
        <v>902</v>
      </c>
      <c r="B8" s="200">
        <v>15213</v>
      </c>
    </row>
    <row r="9" spans="1:2" s="190" customFormat="1" ht="36" customHeight="1">
      <c r="A9" s="249" t="s">
        <v>903</v>
      </c>
      <c r="B9" s="200"/>
    </row>
    <row r="10" spans="1:2" s="190" customFormat="1" ht="36" customHeight="1">
      <c r="A10" s="248" t="s">
        <v>904</v>
      </c>
      <c r="B10" s="200">
        <v>1000</v>
      </c>
    </row>
    <row r="11" spans="1:2" s="190" customFormat="1" ht="36" customHeight="1">
      <c r="A11" s="249" t="s">
        <v>905</v>
      </c>
      <c r="B11" s="200"/>
    </row>
    <row r="12" spans="1:2" s="190" customFormat="1" ht="36" customHeight="1">
      <c r="A12" s="249" t="s">
        <v>906</v>
      </c>
      <c r="B12" s="200">
        <v>200</v>
      </c>
    </row>
    <row r="13" spans="1:2" s="190" customFormat="1" ht="36" customHeight="1">
      <c r="A13" s="250" t="s">
        <v>907</v>
      </c>
      <c r="B13" s="200"/>
    </row>
    <row r="14" spans="1:2" s="190" customFormat="1" ht="36" customHeight="1">
      <c r="A14" s="248" t="s">
        <v>908</v>
      </c>
      <c r="B14" s="200"/>
    </row>
    <row r="15" spans="1:2" s="190" customFormat="1" ht="36" customHeight="1">
      <c r="A15" s="248" t="s">
        <v>909</v>
      </c>
      <c r="B15" s="200"/>
    </row>
    <row r="16" spans="1:2" s="190" customFormat="1" ht="36" customHeight="1">
      <c r="A16" s="248" t="s">
        <v>910</v>
      </c>
      <c r="B16" s="200"/>
    </row>
    <row r="17" spans="1:2" s="190" customFormat="1" ht="36" customHeight="1">
      <c r="A17" s="248" t="s">
        <v>911</v>
      </c>
      <c r="B17" s="200"/>
    </row>
    <row r="18" spans="1:2" s="190" customFormat="1" ht="36" customHeight="1">
      <c r="A18" s="248" t="s">
        <v>912</v>
      </c>
      <c r="B18" s="200"/>
    </row>
    <row r="19" spans="1:2" s="190" customFormat="1" ht="36" customHeight="1">
      <c r="A19" s="249" t="s">
        <v>913</v>
      </c>
      <c r="B19" s="200"/>
    </row>
    <row r="20" spans="1:2" s="190" customFormat="1" ht="36" customHeight="1">
      <c r="A20" s="206" t="s">
        <v>914</v>
      </c>
      <c r="B20" s="200"/>
    </row>
    <row r="21" spans="1:2" s="190" customFormat="1" ht="36" customHeight="1">
      <c r="A21" s="248" t="s">
        <v>915</v>
      </c>
      <c r="B21" s="205"/>
    </row>
    <row r="22" spans="1:2" s="190" customFormat="1" ht="36" customHeight="1">
      <c r="A22" s="248" t="s">
        <v>916</v>
      </c>
      <c r="B22" s="200"/>
    </row>
    <row r="23" spans="1:2" s="190" customFormat="1" ht="36" customHeight="1">
      <c r="A23" s="206" t="s">
        <v>917</v>
      </c>
      <c r="B23" s="200"/>
    </row>
    <row r="24" spans="1:2" s="190" customFormat="1" ht="36" customHeight="1">
      <c r="A24" s="206" t="s">
        <v>918</v>
      </c>
      <c r="B24" s="205">
        <v>1008</v>
      </c>
    </row>
    <row r="25" spans="1:2" s="190" customFormat="1" ht="36" customHeight="1">
      <c r="A25" s="206" t="s">
        <v>919</v>
      </c>
      <c r="B25" s="200">
        <v>8000</v>
      </c>
    </row>
    <row r="26" spans="1:2" s="190" customFormat="1" ht="36" customHeight="1">
      <c r="A26" s="218" t="s">
        <v>920</v>
      </c>
      <c r="B26" s="219">
        <f>SUM(B5:B25)</f>
        <v>25421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"/>
  <sheetViews>
    <sheetView zoomScaleSheetLayoutView="100" workbookViewId="0" topLeftCell="A4">
      <selection activeCell="C12" sqref="C12"/>
    </sheetView>
  </sheetViews>
  <sheetFormatPr defaultColWidth="26.00390625" defaultRowHeight="15"/>
  <cols>
    <col min="1" max="1" width="26.00390625" style="222" customWidth="1"/>
    <col min="2" max="2" width="23.421875" style="223" customWidth="1"/>
    <col min="3" max="3" width="33.421875" style="222" customWidth="1"/>
    <col min="4" max="4" width="20.140625" style="223" customWidth="1"/>
    <col min="5" max="16384" width="26.00390625" style="222" customWidth="1"/>
  </cols>
  <sheetData>
    <row r="1" spans="1:4" s="105" customFormat="1" ht="39" customHeight="1">
      <c r="A1" s="224" t="s">
        <v>921</v>
      </c>
      <c r="B1" s="225"/>
      <c r="C1" s="225"/>
      <c r="D1" s="226"/>
    </row>
    <row r="2" spans="1:4" ht="54.75" customHeight="1">
      <c r="A2" s="171" t="s">
        <v>922</v>
      </c>
      <c r="B2" s="171"/>
      <c r="C2" s="171"/>
      <c r="D2" s="171"/>
    </row>
    <row r="3" spans="1:4" s="221" customFormat="1" ht="33" customHeight="1">
      <c r="A3" s="227"/>
      <c r="B3" s="228"/>
      <c r="C3" s="229"/>
      <c r="D3" s="230" t="s">
        <v>2</v>
      </c>
    </row>
    <row r="4" spans="1:4" ht="84" customHeight="1">
      <c r="A4" s="231" t="s">
        <v>923</v>
      </c>
      <c r="B4" s="232" t="s">
        <v>4</v>
      </c>
      <c r="C4" s="231" t="s">
        <v>924</v>
      </c>
      <c r="D4" s="232" t="s">
        <v>4</v>
      </c>
    </row>
    <row r="5" spans="1:4" ht="84" customHeight="1">
      <c r="A5" s="233" t="s">
        <v>925</v>
      </c>
      <c r="B5" s="234">
        <v>25000</v>
      </c>
      <c r="C5" s="233" t="s">
        <v>926</v>
      </c>
      <c r="D5" s="234">
        <v>17421</v>
      </c>
    </row>
    <row r="6" spans="1:4" ht="84" customHeight="1">
      <c r="A6" s="235" t="s">
        <v>68</v>
      </c>
      <c r="C6" s="236" t="s">
        <v>69</v>
      </c>
      <c r="D6" s="237"/>
    </row>
    <row r="7" spans="1:4" ht="84" customHeight="1">
      <c r="A7" s="238" t="s">
        <v>635</v>
      </c>
      <c r="B7" s="237"/>
      <c r="C7" s="239" t="s">
        <v>927</v>
      </c>
      <c r="D7" s="237"/>
    </row>
    <row r="8" spans="1:4" ht="84" customHeight="1">
      <c r="A8" s="238" t="s">
        <v>928</v>
      </c>
      <c r="B8" s="237"/>
      <c r="C8" s="239" t="s">
        <v>929</v>
      </c>
      <c r="D8" s="237">
        <v>8000</v>
      </c>
    </row>
    <row r="9" spans="1:4" ht="84" customHeight="1">
      <c r="A9" s="235" t="s">
        <v>930</v>
      </c>
      <c r="B9" s="237"/>
      <c r="C9" s="235" t="s">
        <v>931</v>
      </c>
      <c r="D9" s="240"/>
    </row>
    <row r="10" spans="1:4" ht="84" customHeight="1">
      <c r="A10" s="241" t="s">
        <v>932</v>
      </c>
      <c r="B10" s="242"/>
      <c r="C10" s="241" t="s">
        <v>933</v>
      </c>
      <c r="D10" s="243"/>
    </row>
    <row r="11" spans="1:4" ht="84" customHeight="1">
      <c r="A11" s="235" t="s">
        <v>934</v>
      </c>
      <c r="B11" s="237">
        <v>421</v>
      </c>
      <c r="C11" s="244"/>
      <c r="D11" s="243"/>
    </row>
    <row r="12" spans="1:4" ht="84" customHeight="1">
      <c r="A12" s="215" t="s">
        <v>935</v>
      </c>
      <c r="B12" s="237">
        <f>B5+B11</f>
        <v>25421</v>
      </c>
      <c r="C12" s="215" t="s">
        <v>936</v>
      </c>
      <c r="D12" s="245">
        <f>D5+D8</f>
        <v>25421</v>
      </c>
    </row>
    <row r="13" spans="1:7" ht="51.75" customHeight="1">
      <c r="A13" s="246"/>
      <c r="B13" s="246"/>
      <c r="C13" s="246"/>
      <c r="D13" s="246"/>
      <c r="E13" s="247"/>
      <c r="F13" s="247"/>
      <c r="G13" s="247"/>
    </row>
  </sheetData>
  <sheetProtection/>
  <mergeCells count="2">
    <mergeCell ref="A2:D2"/>
    <mergeCell ref="A13:D1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5"/>
  <sheetViews>
    <sheetView zoomScaleSheetLayoutView="100" workbookViewId="0" topLeftCell="A10">
      <selection activeCell="B26" sqref="B26"/>
    </sheetView>
  </sheetViews>
  <sheetFormatPr defaultColWidth="43.8515625" defaultRowHeight="15"/>
  <cols>
    <col min="1" max="1" width="54.57421875" style="210" customWidth="1"/>
    <col min="2" max="2" width="34.421875" style="210" customWidth="1"/>
    <col min="3" max="16384" width="43.8515625" style="210" customWidth="1"/>
  </cols>
  <sheetData>
    <row r="1" spans="1:2" s="105" customFormat="1" ht="27" customHeight="1">
      <c r="A1" s="211" t="s">
        <v>937</v>
      </c>
      <c r="B1" s="212"/>
    </row>
    <row r="2" spans="1:2" ht="45" customHeight="1">
      <c r="A2" s="194" t="s">
        <v>938</v>
      </c>
      <c r="B2" s="194"/>
    </row>
    <row r="3" s="190" customFormat="1" ht="23.25" customHeight="1">
      <c r="B3" s="213" t="s">
        <v>2</v>
      </c>
    </row>
    <row r="4" spans="1:2" s="190" customFormat="1" ht="36" customHeight="1">
      <c r="A4" s="214" t="s">
        <v>876</v>
      </c>
      <c r="B4" s="215" t="s">
        <v>4</v>
      </c>
    </row>
    <row r="5" spans="1:2" s="190" customFormat="1" ht="36" customHeight="1">
      <c r="A5" s="216" t="s">
        <v>877</v>
      </c>
      <c r="B5" s="217"/>
    </row>
    <row r="6" spans="1:2" s="190" customFormat="1" ht="36" customHeight="1">
      <c r="A6" s="216" t="s">
        <v>878</v>
      </c>
      <c r="B6" s="200"/>
    </row>
    <row r="7" spans="1:2" s="190" customFormat="1" ht="36" customHeight="1">
      <c r="A7" s="216" t="s">
        <v>879</v>
      </c>
      <c r="B7" s="200"/>
    </row>
    <row r="8" spans="1:2" s="209" customFormat="1" ht="36" customHeight="1">
      <c r="A8" s="216" t="s">
        <v>880</v>
      </c>
      <c r="B8" s="200"/>
    </row>
    <row r="9" spans="1:2" s="190" customFormat="1" ht="36" customHeight="1">
      <c r="A9" s="216" t="s">
        <v>881</v>
      </c>
      <c r="B9" s="200"/>
    </row>
    <row r="10" spans="1:2" s="190" customFormat="1" ht="36" customHeight="1">
      <c r="A10" s="216" t="s">
        <v>882</v>
      </c>
      <c r="B10" s="200">
        <v>1000</v>
      </c>
    </row>
    <row r="11" spans="1:2" s="190" customFormat="1" ht="36" customHeight="1">
      <c r="A11" s="216" t="s">
        <v>883</v>
      </c>
      <c r="B11" s="200"/>
    </row>
    <row r="12" spans="1:2" s="190" customFormat="1" ht="36" customHeight="1">
      <c r="A12" s="216" t="s">
        <v>884</v>
      </c>
      <c r="B12" s="200">
        <v>23800</v>
      </c>
    </row>
    <row r="13" spans="1:2" s="190" customFormat="1" ht="36" customHeight="1">
      <c r="A13" s="216" t="s">
        <v>885</v>
      </c>
      <c r="B13" s="200"/>
    </row>
    <row r="14" spans="1:2" s="190" customFormat="1" ht="36" customHeight="1">
      <c r="A14" s="216" t="s">
        <v>886</v>
      </c>
      <c r="B14" s="200"/>
    </row>
    <row r="15" spans="1:2" s="190" customFormat="1" ht="36" customHeight="1">
      <c r="A15" s="216" t="s">
        <v>887</v>
      </c>
      <c r="B15" s="200">
        <v>200</v>
      </c>
    </row>
    <row r="16" spans="1:2" s="190" customFormat="1" ht="36" customHeight="1">
      <c r="A16" s="216" t="s">
        <v>888</v>
      </c>
      <c r="B16" s="200"/>
    </row>
    <row r="17" spans="1:2" s="190" customFormat="1" ht="36" customHeight="1">
      <c r="A17" s="216" t="s">
        <v>889</v>
      </c>
      <c r="B17" s="200"/>
    </row>
    <row r="18" spans="1:2" s="190" customFormat="1" ht="36" customHeight="1">
      <c r="A18" s="216" t="s">
        <v>890</v>
      </c>
      <c r="B18" s="200"/>
    </row>
    <row r="19" spans="1:2" s="190" customFormat="1" ht="36" customHeight="1">
      <c r="A19" s="216" t="s">
        <v>891</v>
      </c>
      <c r="B19" s="200"/>
    </row>
    <row r="20" spans="1:2" s="190" customFormat="1" ht="36" customHeight="1">
      <c r="A20" s="216" t="s">
        <v>892</v>
      </c>
      <c r="B20" s="200"/>
    </row>
    <row r="21" spans="1:2" s="190" customFormat="1" ht="36" customHeight="1">
      <c r="A21" s="216" t="s">
        <v>893</v>
      </c>
      <c r="B21" s="200"/>
    </row>
    <row r="22" spans="1:2" s="190" customFormat="1" ht="36" customHeight="1">
      <c r="A22" s="216" t="s">
        <v>894</v>
      </c>
      <c r="B22" s="200"/>
    </row>
    <row r="23" spans="1:2" s="190" customFormat="1" ht="36" customHeight="1">
      <c r="A23" s="218" t="s">
        <v>939</v>
      </c>
      <c r="B23" s="219">
        <f>SUM(B5:B22)</f>
        <v>25000</v>
      </c>
    </row>
    <row r="24" spans="1:2" ht="26.25" customHeight="1">
      <c r="A24" s="214" t="s">
        <v>896</v>
      </c>
      <c r="B24" s="220">
        <v>421</v>
      </c>
    </row>
    <row r="25" spans="1:2" ht="21.75" customHeight="1">
      <c r="A25" s="214" t="s">
        <v>685</v>
      </c>
      <c r="B25" s="219">
        <f>B23+B24</f>
        <v>25421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SheetLayoutView="100" workbookViewId="0" topLeftCell="A25">
      <selection activeCell="B31" sqref="B31"/>
    </sheetView>
  </sheetViews>
  <sheetFormatPr defaultColWidth="50.7109375" defaultRowHeight="15"/>
  <cols>
    <col min="1" max="1" width="66.421875" style="191" customWidth="1"/>
    <col min="2" max="2" width="33.421875" style="191" customWidth="1"/>
    <col min="3" max="16384" width="50.7109375" style="191" customWidth="1"/>
  </cols>
  <sheetData>
    <row r="1" spans="1:2" ht="14.25">
      <c r="A1" s="192" t="s">
        <v>940</v>
      </c>
      <c r="B1" s="193"/>
    </row>
    <row r="2" spans="1:2" ht="36" customHeight="1">
      <c r="A2" s="194" t="s">
        <v>941</v>
      </c>
      <c r="B2" s="194"/>
    </row>
    <row r="3" spans="1:2" ht="36" customHeight="1">
      <c r="A3" s="195"/>
      <c r="B3" s="175" t="s">
        <v>2</v>
      </c>
    </row>
    <row r="4" spans="1:2" ht="33" customHeight="1">
      <c r="A4" s="196" t="s">
        <v>876</v>
      </c>
      <c r="B4" s="197" t="s">
        <v>4</v>
      </c>
    </row>
    <row r="5" spans="1:2" ht="30.75" customHeight="1">
      <c r="A5" s="198" t="s">
        <v>942</v>
      </c>
      <c r="B5" s="199"/>
    </row>
    <row r="6" spans="1:2" ht="30.75" customHeight="1">
      <c r="A6" s="198" t="s">
        <v>943</v>
      </c>
      <c r="B6" s="199"/>
    </row>
    <row r="7" spans="1:2" ht="30.75" customHeight="1">
      <c r="A7" s="198" t="s">
        <v>944</v>
      </c>
      <c r="B7" s="199"/>
    </row>
    <row r="8" spans="1:2" ht="30.75" customHeight="1">
      <c r="A8" s="198" t="s">
        <v>945</v>
      </c>
      <c r="B8" s="199">
        <f>SUM(B9:B14)</f>
        <v>16413</v>
      </c>
    </row>
    <row r="9" spans="1:2" ht="30.75" customHeight="1">
      <c r="A9" s="198" t="s">
        <v>946</v>
      </c>
      <c r="B9" s="200">
        <v>15213</v>
      </c>
    </row>
    <row r="10" spans="1:2" ht="30.75" customHeight="1">
      <c r="A10" s="198" t="s">
        <v>947</v>
      </c>
      <c r="B10" s="199"/>
    </row>
    <row r="11" spans="1:2" ht="30.75" customHeight="1">
      <c r="A11" s="198" t="s">
        <v>948</v>
      </c>
      <c r="B11" s="199">
        <v>1000</v>
      </c>
    </row>
    <row r="12" spans="1:2" ht="30.75" customHeight="1">
      <c r="A12" s="198" t="s">
        <v>949</v>
      </c>
      <c r="B12" s="199"/>
    </row>
    <row r="13" spans="1:2" ht="30.75" customHeight="1">
      <c r="A13" s="198" t="s">
        <v>950</v>
      </c>
      <c r="B13" s="199"/>
    </row>
    <row r="14" spans="1:2" ht="30.75" customHeight="1">
      <c r="A14" s="198" t="s">
        <v>951</v>
      </c>
      <c r="B14" s="199">
        <v>200</v>
      </c>
    </row>
    <row r="15" spans="1:2" ht="30.75" customHeight="1">
      <c r="A15" s="198" t="s">
        <v>952</v>
      </c>
      <c r="B15" s="199"/>
    </row>
    <row r="16" spans="1:2" ht="30.75" customHeight="1">
      <c r="A16" s="198" t="s">
        <v>953</v>
      </c>
      <c r="B16" s="199"/>
    </row>
    <row r="17" spans="1:2" ht="30.75" customHeight="1">
      <c r="A17" s="198" t="s">
        <v>954</v>
      </c>
      <c r="B17" s="199">
        <f>SUM(B18:B22)</f>
        <v>0</v>
      </c>
    </row>
    <row r="18" spans="1:2" ht="30.75" customHeight="1">
      <c r="A18" s="201" t="s">
        <v>955</v>
      </c>
      <c r="B18" s="202"/>
    </row>
    <row r="19" spans="1:2" ht="30.75" customHeight="1">
      <c r="A19" s="201" t="s">
        <v>956</v>
      </c>
      <c r="B19" s="202"/>
    </row>
    <row r="20" spans="1:2" ht="30.75" customHeight="1">
      <c r="A20" s="201" t="s">
        <v>957</v>
      </c>
      <c r="B20" s="202"/>
    </row>
    <row r="21" spans="1:2" ht="30.75" customHeight="1">
      <c r="A21" s="201" t="s">
        <v>958</v>
      </c>
      <c r="B21" s="202"/>
    </row>
    <row r="22" spans="1:2" ht="30.75" customHeight="1">
      <c r="A22" s="201" t="s">
        <v>959</v>
      </c>
      <c r="B22" s="199"/>
    </row>
    <row r="23" spans="1:2" ht="30.75" customHeight="1">
      <c r="A23" s="198" t="s">
        <v>960</v>
      </c>
      <c r="B23" s="203"/>
    </row>
    <row r="24" spans="1:2" ht="30.75" customHeight="1">
      <c r="A24" s="198" t="s">
        <v>961</v>
      </c>
      <c r="B24" s="203"/>
    </row>
    <row r="25" spans="1:2" ht="30.75" customHeight="1">
      <c r="A25" s="201" t="s">
        <v>962</v>
      </c>
      <c r="B25" s="203"/>
    </row>
    <row r="26" spans="1:2" ht="30.75" customHeight="1">
      <c r="A26" s="201" t="s">
        <v>963</v>
      </c>
      <c r="B26" s="203"/>
    </row>
    <row r="27" spans="1:2" ht="46.5" customHeight="1">
      <c r="A27" s="201" t="s">
        <v>964</v>
      </c>
      <c r="B27" s="203"/>
    </row>
    <row r="28" spans="1:2" ht="78" customHeight="1">
      <c r="A28" s="204" t="s">
        <v>965</v>
      </c>
      <c r="B28" s="205">
        <v>1008</v>
      </c>
    </row>
    <row r="29" spans="1:2" ht="62.25" customHeight="1">
      <c r="A29" s="204" t="s">
        <v>966</v>
      </c>
      <c r="B29" s="203"/>
    </row>
    <row r="30" spans="1:2" s="190" customFormat="1" ht="36" customHeight="1">
      <c r="A30" s="206" t="s">
        <v>967</v>
      </c>
      <c r="B30" s="200">
        <v>8000</v>
      </c>
    </row>
    <row r="31" spans="1:2" ht="124.5" customHeight="1">
      <c r="A31" s="207" t="s">
        <v>920</v>
      </c>
      <c r="B31" s="208">
        <f>B8+B24+B28+B30</f>
        <v>25421</v>
      </c>
    </row>
    <row r="32" ht="78" customHeight="1"/>
    <row r="33" ht="140.25" customHeight="1"/>
    <row r="34" ht="93" customHeight="1"/>
    <row r="35" ht="62.25" customHeight="1"/>
    <row r="36" ht="78" customHeight="1"/>
    <row r="37" ht="62.25" customHeight="1"/>
    <row r="38" ht="62.25" customHeight="1"/>
    <row r="39" ht="78" customHeight="1"/>
    <row r="40" ht="46.5" customHeight="1"/>
    <row r="41" ht="124.5" customHeight="1"/>
    <row r="42" ht="93" customHeight="1"/>
    <row r="43" ht="93" customHeight="1"/>
    <row r="44" ht="93" customHeight="1"/>
    <row r="45" ht="108.75" customHeight="1"/>
    <row r="46" ht="93" customHeight="1"/>
    <row r="47" ht="93" customHeight="1"/>
    <row r="48" ht="93" customHeight="1"/>
    <row r="49" ht="108.75" customHeight="1"/>
    <row r="50" ht="46.5" customHeight="1"/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0"/>
  <sheetViews>
    <sheetView zoomScale="86" zoomScaleNormal="86" zoomScaleSheetLayoutView="100" workbookViewId="0" topLeftCell="A5">
      <selection activeCell="D10" sqref="D10"/>
    </sheetView>
  </sheetViews>
  <sheetFormatPr defaultColWidth="9.00390625" defaultRowHeight="19.5" customHeight="1"/>
  <cols>
    <col min="1" max="1" width="74.57421875" style="0" customWidth="1"/>
    <col min="2" max="2" width="19.28125" style="0" customWidth="1"/>
    <col min="3" max="3" width="21.140625" style="418" customWidth="1"/>
    <col min="4" max="4" width="20.421875" style="419" customWidth="1"/>
    <col min="5" max="5" width="16.7109375" style="0" customWidth="1"/>
  </cols>
  <sheetData>
    <row r="1" ht="33" customHeight="1">
      <c r="A1" s="363" t="s">
        <v>31</v>
      </c>
    </row>
    <row r="2" spans="1:4" ht="54.75" customHeight="1">
      <c r="A2" s="364" t="s">
        <v>32</v>
      </c>
      <c r="B2" s="364"/>
      <c r="C2" s="364"/>
      <c r="D2" s="364"/>
    </row>
    <row r="3" spans="1:4" ht="39" customHeight="1">
      <c r="A3" s="366"/>
      <c r="B3" s="366"/>
      <c r="C3" s="420"/>
      <c r="D3" s="421" t="s">
        <v>2</v>
      </c>
    </row>
    <row r="4" spans="1:5" ht="36" customHeight="1">
      <c r="A4" s="422" t="s">
        <v>3</v>
      </c>
      <c r="B4" s="422" t="s">
        <v>4</v>
      </c>
      <c r="C4" s="422"/>
      <c r="D4" s="422"/>
      <c r="E4" s="422"/>
    </row>
    <row r="5" spans="1:5" ht="42" customHeight="1">
      <c r="A5" s="422"/>
      <c r="B5" s="422" t="s">
        <v>33</v>
      </c>
      <c r="C5" s="423" t="s">
        <v>34</v>
      </c>
      <c r="D5" s="424" t="s">
        <v>35</v>
      </c>
      <c r="E5" s="424" t="s">
        <v>36</v>
      </c>
    </row>
    <row r="6" spans="1:5" ht="37.5" customHeight="1">
      <c r="A6" s="425" t="s">
        <v>37</v>
      </c>
      <c r="B6" s="426">
        <f>C6+D6+E6</f>
        <v>11148</v>
      </c>
      <c r="C6" s="427">
        <v>11148</v>
      </c>
      <c r="D6" s="428"/>
      <c r="E6" s="300"/>
    </row>
    <row r="7" spans="1:5" ht="37.5" customHeight="1">
      <c r="A7" s="425" t="s">
        <v>38</v>
      </c>
      <c r="B7" s="426">
        <f aca="true" t="shared" si="0" ref="B7:B30">C7+D7+E7</f>
        <v>0</v>
      </c>
      <c r="C7" s="429"/>
      <c r="D7" s="430"/>
      <c r="E7" s="300"/>
    </row>
    <row r="8" spans="1:5" ht="37.5" customHeight="1">
      <c r="A8" s="425" t="s">
        <v>39</v>
      </c>
      <c r="B8" s="426">
        <f t="shared" si="0"/>
        <v>197</v>
      </c>
      <c r="C8" s="431">
        <v>197</v>
      </c>
      <c r="D8" s="430"/>
      <c r="E8" s="300"/>
    </row>
    <row r="9" spans="1:5" ht="37.5" customHeight="1">
      <c r="A9" s="425" t="s">
        <v>40</v>
      </c>
      <c r="B9" s="426">
        <f t="shared" si="0"/>
        <v>5918</v>
      </c>
      <c r="C9">
        <v>5918</v>
      </c>
      <c r="D9" s="430"/>
      <c r="E9" s="300"/>
    </row>
    <row r="10" spans="1:5" ht="37.5" customHeight="1">
      <c r="A10" s="425" t="s">
        <v>41</v>
      </c>
      <c r="B10" s="426">
        <f t="shared" si="0"/>
        <v>13477</v>
      </c>
      <c r="C10">
        <v>13477</v>
      </c>
      <c r="D10" s="430"/>
      <c r="E10" s="300"/>
    </row>
    <row r="11" spans="1:5" ht="37.5" customHeight="1">
      <c r="A11" s="425" t="s">
        <v>42</v>
      </c>
      <c r="B11" s="426">
        <f t="shared" si="0"/>
        <v>307</v>
      </c>
      <c r="C11" s="431">
        <v>307</v>
      </c>
      <c r="D11" s="430"/>
      <c r="E11" s="300"/>
    </row>
    <row r="12" spans="1:5" ht="37.5" customHeight="1">
      <c r="A12" s="425" t="s">
        <v>43</v>
      </c>
      <c r="B12" s="426">
        <f t="shared" si="0"/>
        <v>986</v>
      </c>
      <c r="C12" s="431">
        <v>646</v>
      </c>
      <c r="D12" s="430"/>
      <c r="E12" s="431">
        <v>340</v>
      </c>
    </row>
    <row r="13" spans="1:5" ht="37.5" customHeight="1">
      <c r="A13" s="425" t="s">
        <v>44</v>
      </c>
      <c r="B13" s="426">
        <f t="shared" si="0"/>
        <v>16629</v>
      </c>
      <c r="C13" s="431">
        <v>11734</v>
      </c>
      <c r="D13" s="432">
        <v>4895</v>
      </c>
      <c r="E13" s="433"/>
    </row>
    <row r="14" spans="1:5" ht="37.5" customHeight="1">
      <c r="A14" s="425" t="s">
        <v>45</v>
      </c>
      <c r="B14" s="426">
        <f t="shared" si="0"/>
        <v>8906</v>
      </c>
      <c r="C14" s="431">
        <v>8846</v>
      </c>
      <c r="D14" s="432">
        <v>60</v>
      </c>
      <c r="E14" s="433"/>
    </row>
    <row r="15" spans="1:5" ht="37.5" customHeight="1">
      <c r="A15" s="425" t="s">
        <v>46</v>
      </c>
      <c r="B15" s="426">
        <f t="shared" si="0"/>
        <v>329</v>
      </c>
      <c r="C15" s="431">
        <v>329</v>
      </c>
      <c r="D15" s="432"/>
      <c r="E15" s="433"/>
    </row>
    <row r="16" spans="1:5" ht="37.5" customHeight="1">
      <c r="A16" s="425" t="s">
        <v>47</v>
      </c>
      <c r="B16" s="426">
        <f t="shared" si="0"/>
        <v>1496</v>
      </c>
      <c r="C16" s="431">
        <f>1496-65</f>
        <v>1431</v>
      </c>
      <c r="D16" s="432"/>
      <c r="E16" s="431">
        <v>65</v>
      </c>
    </row>
    <row r="17" spans="1:5" ht="37.5" customHeight="1">
      <c r="A17" s="425" t="s">
        <v>48</v>
      </c>
      <c r="B17" s="426">
        <f t="shared" si="0"/>
        <v>9151</v>
      </c>
      <c r="C17" s="431">
        <v>6394</v>
      </c>
      <c r="D17" s="432">
        <v>699</v>
      </c>
      <c r="E17" s="431">
        <v>2058</v>
      </c>
    </row>
    <row r="18" spans="1:5" ht="37.5" customHeight="1">
      <c r="A18" s="425" t="s">
        <v>49</v>
      </c>
      <c r="B18" s="426">
        <f t="shared" si="0"/>
        <v>1211</v>
      </c>
      <c r="C18" s="431">
        <v>1211</v>
      </c>
      <c r="D18" s="432"/>
      <c r="E18" s="433"/>
    </row>
    <row r="19" spans="1:5" ht="37.5" customHeight="1">
      <c r="A19" s="434" t="s">
        <v>50</v>
      </c>
      <c r="B19" s="426">
        <f t="shared" si="0"/>
        <v>157</v>
      </c>
      <c r="C19" s="431">
        <v>157</v>
      </c>
      <c r="D19" s="432"/>
      <c r="E19" s="433"/>
    </row>
    <row r="20" spans="1:5" ht="37.5" customHeight="1">
      <c r="A20" s="434" t="s">
        <v>51</v>
      </c>
      <c r="B20" s="426">
        <f t="shared" si="0"/>
        <v>112</v>
      </c>
      <c r="C20" s="431">
        <v>112</v>
      </c>
      <c r="D20" s="432"/>
      <c r="E20" s="433"/>
    </row>
    <row r="21" spans="1:5" ht="37.5" customHeight="1">
      <c r="A21" s="434" t="s">
        <v>52</v>
      </c>
      <c r="B21" s="426">
        <f t="shared" si="0"/>
        <v>15</v>
      </c>
      <c r="C21" s="431"/>
      <c r="D21" s="432">
        <v>15</v>
      </c>
      <c r="E21" s="433"/>
    </row>
    <row r="22" spans="1:5" ht="37.5" customHeight="1">
      <c r="A22" s="434" t="s">
        <v>53</v>
      </c>
      <c r="B22" s="426">
        <f t="shared" si="0"/>
        <v>0</v>
      </c>
      <c r="C22" s="431"/>
      <c r="D22" s="432"/>
      <c r="E22" s="433"/>
    </row>
    <row r="23" spans="1:5" ht="37.5" customHeight="1">
      <c r="A23" s="434" t="s">
        <v>54</v>
      </c>
      <c r="B23" s="426">
        <f t="shared" si="0"/>
        <v>449</v>
      </c>
      <c r="C23" s="431">
        <v>449</v>
      </c>
      <c r="D23" s="432"/>
      <c r="E23" s="433"/>
    </row>
    <row r="24" spans="1:5" ht="37.5" customHeight="1">
      <c r="A24" s="434" t="s">
        <v>55</v>
      </c>
      <c r="B24" s="426">
        <f t="shared" si="0"/>
        <v>3729</v>
      </c>
      <c r="C24" s="431">
        <v>3316</v>
      </c>
      <c r="D24" s="432">
        <v>413</v>
      </c>
      <c r="E24" s="433"/>
    </row>
    <row r="25" spans="1:5" ht="37.5" customHeight="1">
      <c r="A25" s="434" t="s">
        <v>56</v>
      </c>
      <c r="B25" s="426">
        <f t="shared" si="0"/>
        <v>62</v>
      </c>
      <c r="C25" s="431">
        <v>62</v>
      </c>
      <c r="D25" s="432"/>
      <c r="E25" s="433"/>
    </row>
    <row r="26" spans="1:5" ht="37.5" customHeight="1">
      <c r="A26" s="434" t="s">
        <v>57</v>
      </c>
      <c r="B26" s="426">
        <f t="shared" si="0"/>
        <v>800</v>
      </c>
      <c r="C26" s="431">
        <v>800</v>
      </c>
      <c r="D26" s="432"/>
      <c r="E26" s="433"/>
    </row>
    <row r="27" spans="1:5" ht="37.5" customHeight="1">
      <c r="A27" s="435" t="s">
        <v>58</v>
      </c>
      <c r="B27" s="426">
        <f t="shared" si="0"/>
        <v>2865</v>
      </c>
      <c r="C27" s="431">
        <f>603+1862</f>
        <v>2465</v>
      </c>
      <c r="D27" s="431"/>
      <c r="E27" s="431">
        <v>400</v>
      </c>
    </row>
    <row r="28" spans="1:5" ht="37.5" customHeight="1">
      <c r="A28" s="436" t="s">
        <v>59</v>
      </c>
      <c r="B28" s="426">
        <f t="shared" si="0"/>
        <v>5272</v>
      </c>
      <c r="C28" s="431">
        <v>5272</v>
      </c>
      <c r="D28" s="431">
        <v>0</v>
      </c>
      <c r="E28" s="433"/>
    </row>
    <row r="29" spans="1:5" ht="37.5" customHeight="1">
      <c r="A29" s="436" t="s">
        <v>60</v>
      </c>
      <c r="B29" s="426">
        <f t="shared" si="0"/>
        <v>0</v>
      </c>
      <c r="C29" s="429"/>
      <c r="D29" s="437"/>
      <c r="E29" s="433"/>
    </row>
    <row r="30" spans="1:5" ht="37.5" customHeight="1">
      <c r="A30" s="438" t="s">
        <v>61</v>
      </c>
      <c r="B30" s="439">
        <f t="shared" si="0"/>
        <v>83216</v>
      </c>
      <c r="C30" s="440">
        <f>SUM(C6:C29)</f>
        <v>74271</v>
      </c>
      <c r="D30" s="440">
        <f>SUM(D6:D29)</f>
        <v>6082</v>
      </c>
      <c r="E30" s="440">
        <f>SUM(E6:E29)</f>
        <v>2863</v>
      </c>
    </row>
  </sheetData>
  <sheetProtection/>
  <mergeCells count="3">
    <mergeCell ref="A2:D2"/>
    <mergeCell ref="B4:E4"/>
    <mergeCell ref="A4:A5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"/>
  <sheetViews>
    <sheetView zoomScaleSheetLayoutView="100" workbookViewId="0" topLeftCell="A13">
      <selection activeCell="B12" sqref="B12"/>
    </sheetView>
  </sheetViews>
  <sheetFormatPr defaultColWidth="27.421875" defaultRowHeight="15"/>
  <cols>
    <col min="1" max="1" width="31.28125" style="145" customWidth="1"/>
    <col min="2" max="2" width="20.57421875" style="168" customWidth="1"/>
    <col min="3" max="3" width="36.421875" style="145" customWidth="1"/>
    <col min="4" max="4" width="21.140625" style="168" customWidth="1"/>
    <col min="5" max="16384" width="27.421875" style="145" customWidth="1"/>
  </cols>
  <sheetData>
    <row r="1" spans="1:3" s="167" customFormat="1" ht="30.75" customHeight="1">
      <c r="A1" s="169" t="s">
        <v>968</v>
      </c>
      <c r="B1" s="170"/>
      <c r="C1" s="170"/>
    </row>
    <row r="2" spans="1:4" ht="25.5">
      <c r="A2" s="171" t="s">
        <v>969</v>
      </c>
      <c r="B2" s="171"/>
      <c r="C2" s="171"/>
      <c r="D2" s="171"/>
    </row>
    <row r="3" spans="1:4" ht="31.5" customHeight="1">
      <c r="A3" s="172"/>
      <c r="B3" s="173"/>
      <c r="C3" s="174"/>
      <c r="D3" s="175" t="s">
        <v>2</v>
      </c>
    </row>
    <row r="4" spans="1:4" ht="75.75" customHeight="1">
      <c r="A4" s="176" t="s">
        <v>923</v>
      </c>
      <c r="B4" s="177" t="s">
        <v>4</v>
      </c>
      <c r="C4" s="176" t="s">
        <v>924</v>
      </c>
      <c r="D4" s="177" t="s">
        <v>4</v>
      </c>
    </row>
    <row r="5" spans="1:4" ht="75.75" customHeight="1">
      <c r="A5" s="178" t="s">
        <v>925</v>
      </c>
      <c r="B5" s="179">
        <f>'16-本地区基金平衡'!B5</f>
        <v>25000</v>
      </c>
      <c r="C5" s="178" t="s">
        <v>926</v>
      </c>
      <c r="D5" s="180">
        <f>'16-本地区基金平衡'!D5</f>
        <v>17421</v>
      </c>
    </row>
    <row r="6" spans="1:4" ht="75.75" customHeight="1">
      <c r="A6" s="181" t="s">
        <v>68</v>
      </c>
      <c r="B6" s="182"/>
      <c r="C6" s="181" t="s">
        <v>69</v>
      </c>
      <c r="D6" s="182"/>
    </row>
    <row r="7" spans="1:4" ht="75.75" customHeight="1">
      <c r="A7" s="183" t="s">
        <v>635</v>
      </c>
      <c r="B7" s="182"/>
      <c r="C7" s="183" t="s">
        <v>970</v>
      </c>
      <c r="D7" s="182"/>
    </row>
    <row r="8" spans="1:4" ht="75.75" customHeight="1">
      <c r="A8" s="183" t="s">
        <v>971</v>
      </c>
      <c r="B8" s="184"/>
      <c r="C8" s="183" t="s">
        <v>927</v>
      </c>
      <c r="D8" s="164"/>
    </row>
    <row r="9" spans="1:4" ht="75.75" customHeight="1">
      <c r="A9" s="185" t="s">
        <v>928</v>
      </c>
      <c r="B9" s="164"/>
      <c r="C9" s="183" t="s">
        <v>929</v>
      </c>
      <c r="D9" s="182">
        <f>'16-本地区基金平衡'!D8</f>
        <v>8000</v>
      </c>
    </row>
    <row r="10" spans="1:4" ht="75.75" customHeight="1">
      <c r="A10" s="181" t="s">
        <v>930</v>
      </c>
      <c r="B10" s="182"/>
      <c r="C10" s="181" t="s">
        <v>972</v>
      </c>
      <c r="D10" s="182"/>
    </row>
    <row r="11" spans="1:4" ht="75.75" customHeight="1">
      <c r="A11" s="186" t="s">
        <v>973</v>
      </c>
      <c r="B11" s="164"/>
      <c r="C11" s="187" t="s">
        <v>974</v>
      </c>
      <c r="D11" s="164"/>
    </row>
    <row r="12" spans="1:4" ht="75.75" customHeight="1">
      <c r="A12" s="181" t="s">
        <v>934</v>
      </c>
      <c r="B12" s="182">
        <f>'16-本地区基金平衡'!B11</f>
        <v>421</v>
      </c>
      <c r="C12" s="187"/>
      <c r="D12" s="164"/>
    </row>
    <row r="13" spans="1:4" ht="75.75" customHeight="1">
      <c r="A13" s="188" t="s">
        <v>935</v>
      </c>
      <c r="B13" s="182">
        <f>B12+B5</f>
        <v>25421</v>
      </c>
      <c r="C13" s="188" t="s">
        <v>936</v>
      </c>
      <c r="D13" s="182">
        <f>D9+D5</f>
        <v>25421</v>
      </c>
    </row>
    <row r="14" spans="1:4" ht="14.25">
      <c r="A14" s="189"/>
      <c r="B14" s="189"/>
      <c r="C14" s="189"/>
      <c r="D14" s="189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4"/>
  <sheetViews>
    <sheetView zoomScaleSheetLayoutView="100" workbookViewId="0" topLeftCell="A19">
      <selection activeCell="B24" sqref="B24"/>
    </sheetView>
  </sheetViews>
  <sheetFormatPr defaultColWidth="39.28125" defaultRowHeight="15"/>
  <cols>
    <col min="1" max="1" width="59.00390625" style="156" customWidth="1"/>
    <col min="2" max="2" width="42.00390625" style="156" customWidth="1"/>
    <col min="3" max="16384" width="39.28125" style="156" customWidth="1"/>
  </cols>
  <sheetData>
    <row r="1" ht="24" customHeight="1">
      <c r="A1" s="157" t="s">
        <v>975</v>
      </c>
    </row>
    <row r="2" spans="1:2" ht="39" customHeight="1">
      <c r="A2" s="158" t="s">
        <v>976</v>
      </c>
      <c r="B2" s="158"/>
    </row>
    <row r="3" spans="1:2" ht="14.25">
      <c r="A3" s="159"/>
      <c r="B3" s="160" t="s">
        <v>2</v>
      </c>
    </row>
    <row r="4" spans="1:2" ht="36" customHeight="1">
      <c r="A4" s="161" t="s">
        <v>634</v>
      </c>
      <c r="B4" s="161" t="s">
        <v>4</v>
      </c>
    </row>
    <row r="5" spans="1:2" ht="36" customHeight="1">
      <c r="A5" s="162" t="s">
        <v>635</v>
      </c>
      <c r="B5" s="163">
        <v>0</v>
      </c>
    </row>
    <row r="6" spans="1:2" ht="36" customHeight="1">
      <c r="A6" s="155" t="s">
        <v>977</v>
      </c>
      <c r="B6" s="164"/>
    </row>
    <row r="7" spans="1:2" ht="36" customHeight="1">
      <c r="A7" s="155" t="s">
        <v>978</v>
      </c>
      <c r="B7" s="165"/>
    </row>
    <row r="8" spans="1:2" ht="36" customHeight="1">
      <c r="A8" s="155" t="s">
        <v>979</v>
      </c>
      <c r="B8" s="165"/>
    </row>
    <row r="9" spans="1:2" ht="36" customHeight="1">
      <c r="A9" s="155" t="s">
        <v>980</v>
      </c>
      <c r="B9" s="164"/>
    </row>
    <row r="10" spans="1:2" ht="36" customHeight="1">
      <c r="A10" s="155" t="s">
        <v>981</v>
      </c>
      <c r="B10" s="164"/>
    </row>
    <row r="11" spans="1:2" ht="36" customHeight="1">
      <c r="A11" s="155" t="s">
        <v>982</v>
      </c>
      <c r="B11" s="164"/>
    </row>
    <row r="12" spans="1:2" ht="36" customHeight="1">
      <c r="A12" s="155" t="s">
        <v>983</v>
      </c>
      <c r="B12" s="164"/>
    </row>
    <row r="13" spans="1:2" ht="36" customHeight="1">
      <c r="A13" s="153" t="s">
        <v>984</v>
      </c>
      <c r="B13" s="165"/>
    </row>
    <row r="14" spans="1:2" ht="36" customHeight="1">
      <c r="A14" s="153" t="s">
        <v>985</v>
      </c>
      <c r="B14" s="165"/>
    </row>
    <row r="15" spans="1:2" ht="36" customHeight="1">
      <c r="A15" s="153" t="s">
        <v>986</v>
      </c>
      <c r="B15" s="166"/>
    </row>
    <row r="16" spans="1:2" ht="36" customHeight="1">
      <c r="A16" s="153" t="s">
        <v>987</v>
      </c>
      <c r="B16" s="165"/>
    </row>
    <row r="17" spans="1:2" ht="36" customHeight="1">
      <c r="A17" s="153" t="s">
        <v>988</v>
      </c>
      <c r="B17" s="165"/>
    </row>
    <row r="18" spans="1:2" ht="36" customHeight="1">
      <c r="A18" s="153" t="s">
        <v>989</v>
      </c>
      <c r="B18" s="164"/>
    </row>
    <row r="19" spans="1:2" ht="36" customHeight="1">
      <c r="A19" s="153" t="s">
        <v>990</v>
      </c>
      <c r="B19" s="165"/>
    </row>
    <row r="20" spans="1:2" ht="36" customHeight="1">
      <c r="A20" s="153" t="s">
        <v>991</v>
      </c>
      <c r="B20" s="164"/>
    </row>
    <row r="21" spans="1:2" ht="36" customHeight="1">
      <c r="A21" s="153" t="s">
        <v>992</v>
      </c>
      <c r="B21" s="164"/>
    </row>
    <row r="22" spans="1:2" ht="36" customHeight="1">
      <c r="A22" s="153" t="s">
        <v>993</v>
      </c>
      <c r="B22" s="165"/>
    </row>
    <row r="23" spans="1:2" ht="36" customHeight="1">
      <c r="A23" s="153" t="s">
        <v>994</v>
      </c>
      <c r="B23" s="165"/>
    </row>
    <row r="24" spans="1:2" ht="36" customHeight="1">
      <c r="A24" s="153" t="s">
        <v>995</v>
      </c>
      <c r="B24" s="165">
        <v>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4"/>
  <sheetViews>
    <sheetView zoomScaleSheetLayoutView="100" workbookViewId="0" topLeftCell="A1">
      <selection activeCell="B6" sqref="B6"/>
    </sheetView>
  </sheetViews>
  <sheetFormatPr defaultColWidth="8.8515625" defaultRowHeight="15"/>
  <cols>
    <col min="1" max="1" width="65.57421875" style="144" customWidth="1"/>
    <col min="2" max="2" width="41.28125" style="144" customWidth="1"/>
    <col min="3" max="16384" width="8.8515625" style="145" customWidth="1"/>
  </cols>
  <sheetData>
    <row r="1" ht="29.25" customHeight="1">
      <c r="A1" s="146" t="s">
        <v>996</v>
      </c>
    </row>
    <row r="2" spans="1:2" ht="25.5">
      <c r="A2" s="147" t="s">
        <v>997</v>
      </c>
      <c r="B2" s="147"/>
    </row>
    <row r="3" spans="1:2" ht="14.25">
      <c r="A3" s="148"/>
      <c r="B3" s="149" t="s">
        <v>2</v>
      </c>
    </row>
    <row r="4" spans="1:2" ht="39.75" customHeight="1">
      <c r="A4" s="150" t="s">
        <v>634</v>
      </c>
      <c r="B4" s="150" t="s">
        <v>4</v>
      </c>
    </row>
    <row r="5" spans="1:2" s="143" customFormat="1" ht="39.75" customHeight="1">
      <c r="A5" s="151" t="s">
        <v>970</v>
      </c>
      <c r="B5" s="152">
        <v>0</v>
      </c>
    </row>
    <row r="6" spans="1:2" s="143" customFormat="1" ht="39.75" customHeight="1">
      <c r="A6" s="153" t="s">
        <v>998</v>
      </c>
      <c r="B6" s="154"/>
    </row>
    <row r="7" spans="1:2" s="143" customFormat="1" ht="39.75" customHeight="1">
      <c r="A7" s="153" t="s">
        <v>999</v>
      </c>
      <c r="B7" s="154"/>
    </row>
    <row r="8" spans="1:2" s="143" customFormat="1" ht="39.75" customHeight="1">
      <c r="A8" s="153" t="s">
        <v>1000</v>
      </c>
      <c r="B8" s="154"/>
    </row>
    <row r="9" spans="1:2" s="143" customFormat="1" ht="39.75" customHeight="1">
      <c r="A9" s="153" t="s">
        <v>1001</v>
      </c>
      <c r="B9" s="154"/>
    </row>
    <row r="10" spans="1:2" s="143" customFormat="1" ht="39.75" customHeight="1">
      <c r="A10" s="153" t="s">
        <v>1002</v>
      </c>
      <c r="B10" s="154"/>
    </row>
    <row r="11" spans="1:2" s="143" customFormat="1" ht="39.75" customHeight="1">
      <c r="A11" s="153" t="s">
        <v>1003</v>
      </c>
      <c r="B11" s="154"/>
    </row>
    <row r="12" spans="1:2" s="143" customFormat="1" ht="39.75" customHeight="1">
      <c r="A12" s="153" t="s">
        <v>1004</v>
      </c>
      <c r="B12" s="154"/>
    </row>
    <row r="13" spans="1:2" s="143" customFormat="1" ht="39.75" customHeight="1">
      <c r="A13" s="155" t="s">
        <v>1005</v>
      </c>
      <c r="B13" s="154"/>
    </row>
    <row r="14" spans="1:2" ht="39.75" customHeight="1">
      <c r="A14" s="155" t="s">
        <v>1006</v>
      </c>
      <c r="B14" s="154"/>
    </row>
    <row r="15" spans="1:2" ht="39.75" customHeight="1">
      <c r="A15" s="155" t="s">
        <v>1007</v>
      </c>
      <c r="B15" s="154"/>
    </row>
    <row r="16" spans="1:2" ht="39.75" customHeight="1">
      <c r="A16" s="155" t="s">
        <v>1008</v>
      </c>
      <c r="B16" s="154"/>
    </row>
    <row r="17" spans="1:2" ht="39.75" customHeight="1">
      <c r="A17" s="155" t="s">
        <v>1009</v>
      </c>
      <c r="B17" s="154"/>
    </row>
    <row r="18" spans="1:2" ht="39.75" customHeight="1">
      <c r="A18" s="155" t="s">
        <v>1010</v>
      </c>
      <c r="B18" s="154"/>
    </row>
    <row r="19" spans="1:2" ht="39.75" customHeight="1">
      <c r="A19" s="155" t="s">
        <v>1011</v>
      </c>
      <c r="B19" s="154"/>
    </row>
    <row r="20" spans="1:2" ht="39.75" customHeight="1">
      <c r="A20" s="155" t="s">
        <v>1012</v>
      </c>
      <c r="B20" s="154"/>
    </row>
    <row r="21" spans="1:2" ht="39.75" customHeight="1">
      <c r="A21" s="155" t="s">
        <v>1013</v>
      </c>
      <c r="B21" s="154"/>
    </row>
    <row r="22" spans="1:2" ht="39.75" customHeight="1">
      <c r="A22" s="155" t="s">
        <v>1014</v>
      </c>
      <c r="B22" s="154"/>
    </row>
    <row r="23" spans="1:2" ht="39.75" customHeight="1">
      <c r="A23" s="155" t="s">
        <v>1015</v>
      </c>
      <c r="B23" s="154"/>
    </row>
    <row r="24" spans="1:2" ht="39.75" customHeight="1">
      <c r="A24" s="155" t="s">
        <v>1016</v>
      </c>
      <c r="B24" s="15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4"/>
  <sheetViews>
    <sheetView zoomScale="86" zoomScaleNormal="86" zoomScaleSheetLayoutView="100" workbookViewId="0" topLeftCell="A10">
      <selection activeCell="B9" sqref="B9"/>
    </sheetView>
  </sheetViews>
  <sheetFormatPr defaultColWidth="48.421875" defaultRowHeight="15"/>
  <cols>
    <col min="1" max="16384" width="48.421875" style="2" customWidth="1"/>
  </cols>
  <sheetData>
    <row r="1" spans="1:2" ht="34.5" customHeight="1">
      <c r="A1" s="128" t="s">
        <v>1017</v>
      </c>
      <c r="B1" s="1"/>
    </row>
    <row r="2" spans="1:2" ht="52.5" customHeight="1">
      <c r="A2" s="129" t="s">
        <v>1018</v>
      </c>
      <c r="B2" s="129"/>
    </row>
    <row r="3" spans="1:2" ht="30.75" customHeight="1">
      <c r="A3" s="130"/>
      <c r="B3" s="131" t="s">
        <v>857</v>
      </c>
    </row>
    <row r="4" spans="1:2" ht="105" customHeight="1">
      <c r="A4" s="132" t="s">
        <v>858</v>
      </c>
      <c r="B4" s="132" t="s">
        <v>859</v>
      </c>
    </row>
    <row r="5" spans="1:2" ht="105" customHeight="1">
      <c r="A5" s="133" t="s">
        <v>1019</v>
      </c>
      <c r="B5" s="134">
        <v>3.13</v>
      </c>
    </row>
    <row r="6" spans="1:2" ht="105" customHeight="1">
      <c r="A6" s="133" t="s">
        <v>1020</v>
      </c>
      <c r="B6" s="134">
        <v>0</v>
      </c>
    </row>
    <row r="7" spans="1:2" ht="105" customHeight="1">
      <c r="A7" s="133" t="s">
        <v>1021</v>
      </c>
      <c r="B7" s="134">
        <v>0</v>
      </c>
    </row>
    <row r="8" spans="1:2" ht="105" customHeight="1">
      <c r="A8" s="135" t="s">
        <v>1022</v>
      </c>
      <c r="B8" s="136"/>
    </row>
    <row r="9" spans="1:2" ht="105" customHeight="1">
      <c r="A9" s="133" t="s">
        <v>1023</v>
      </c>
      <c r="B9" s="137">
        <f>B5+B6-B7</f>
        <v>3.13</v>
      </c>
    </row>
    <row r="10" spans="1:2" ht="18.75">
      <c r="A10" s="138" t="s">
        <v>865</v>
      </c>
      <c r="B10" s="139"/>
    </row>
    <row r="11" spans="1:2" ht="14.25">
      <c r="A11" s="140"/>
      <c r="B11" s="141"/>
    </row>
    <row r="12" spans="1:2" ht="14.25">
      <c r="A12" s="142"/>
      <c r="B12" s="141"/>
    </row>
    <row r="13" spans="1:2" ht="13.5">
      <c r="A13" s="1"/>
      <c r="B13" s="1"/>
    </row>
    <row r="14" spans="1:2" ht="13.5">
      <c r="A14" s="1"/>
      <c r="B14" s="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7"/>
  <sheetViews>
    <sheetView zoomScaleSheetLayoutView="100" workbookViewId="0" topLeftCell="A1">
      <selection activeCell="B27" sqref="B27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1024</v>
      </c>
    </row>
    <row r="2" spans="1:2" ht="22.5">
      <c r="A2" s="4" t="s">
        <v>1025</v>
      </c>
      <c r="B2" s="4"/>
    </row>
    <row r="3" spans="1:2" ht="31.5" customHeight="1">
      <c r="A3" s="5" t="s">
        <v>868</v>
      </c>
      <c r="B3" s="6" t="s">
        <v>857</v>
      </c>
    </row>
    <row r="4" spans="1:2" ht="29.25" customHeight="1">
      <c r="A4" s="7" t="s">
        <v>869</v>
      </c>
      <c r="B4" s="7" t="s">
        <v>870</v>
      </c>
    </row>
    <row r="5" spans="1:2" ht="30" customHeight="1">
      <c r="A5" s="8" t="s">
        <v>871</v>
      </c>
      <c r="B5" s="127"/>
    </row>
    <row r="6" spans="1:2" ht="30" customHeight="1">
      <c r="A6" s="8" t="s">
        <v>1026</v>
      </c>
      <c r="B6" s="10">
        <v>3.18</v>
      </c>
    </row>
    <row r="7" spans="1:2" ht="30" customHeight="1">
      <c r="A7" s="8" t="s">
        <v>713</v>
      </c>
      <c r="B7" s="9"/>
    </row>
    <row r="8" spans="1:2" ht="30" customHeight="1">
      <c r="A8" s="8" t="s">
        <v>713</v>
      </c>
      <c r="B8" s="9"/>
    </row>
    <row r="9" spans="1:2" ht="30" customHeight="1">
      <c r="A9" s="8" t="s">
        <v>713</v>
      </c>
      <c r="B9" s="9"/>
    </row>
    <row r="10" spans="1:2" ht="30" customHeight="1">
      <c r="A10" s="8" t="s">
        <v>713</v>
      </c>
      <c r="B10" s="9"/>
    </row>
    <row r="11" spans="1:2" ht="30" customHeight="1">
      <c r="A11" s="8" t="s">
        <v>713</v>
      </c>
      <c r="B11" s="9"/>
    </row>
    <row r="12" spans="1:2" ht="30" customHeight="1">
      <c r="A12" s="8" t="s">
        <v>713</v>
      </c>
      <c r="B12" s="9"/>
    </row>
    <row r="13" spans="1:2" ht="30" customHeight="1">
      <c r="A13" s="8" t="s">
        <v>713</v>
      </c>
      <c r="B13" s="9"/>
    </row>
    <row r="14" spans="1:2" ht="30" customHeight="1">
      <c r="A14" s="8" t="s">
        <v>713</v>
      </c>
      <c r="B14" s="9"/>
    </row>
    <row r="15" spans="1:2" ht="30" customHeight="1">
      <c r="A15" s="8" t="s">
        <v>713</v>
      </c>
      <c r="B15" s="9"/>
    </row>
    <row r="16" spans="1:2" ht="30" customHeight="1">
      <c r="A16" s="8" t="s">
        <v>713</v>
      </c>
      <c r="B16" s="9"/>
    </row>
    <row r="17" spans="1:2" ht="30" customHeight="1">
      <c r="A17" s="8" t="s">
        <v>713</v>
      </c>
      <c r="B17" s="9"/>
    </row>
    <row r="18" spans="1:2" ht="30" customHeight="1">
      <c r="A18" s="8" t="s">
        <v>713</v>
      </c>
      <c r="B18" s="9"/>
    </row>
    <row r="19" spans="1:2" ht="30" customHeight="1">
      <c r="A19" s="8" t="s">
        <v>713</v>
      </c>
      <c r="B19" s="9"/>
    </row>
    <row r="20" spans="1:2" ht="30" customHeight="1">
      <c r="A20" s="8" t="s">
        <v>713</v>
      </c>
      <c r="B20" s="9"/>
    </row>
    <row r="21" spans="1:2" ht="30" customHeight="1">
      <c r="A21" s="8" t="s">
        <v>713</v>
      </c>
      <c r="B21" s="9"/>
    </row>
    <row r="22" spans="1:2" ht="30" customHeight="1">
      <c r="A22" s="8" t="s">
        <v>713</v>
      </c>
      <c r="B22" s="9"/>
    </row>
    <row r="23" spans="1:2" ht="30" customHeight="1">
      <c r="A23" s="8" t="s">
        <v>713</v>
      </c>
      <c r="B23" s="9"/>
    </row>
    <row r="24" spans="1:2" ht="30" customHeight="1">
      <c r="A24" s="8" t="s">
        <v>713</v>
      </c>
      <c r="B24" s="9"/>
    </row>
    <row r="25" spans="1:2" ht="30" customHeight="1">
      <c r="A25" s="8" t="s">
        <v>713</v>
      </c>
      <c r="B25" s="9"/>
    </row>
    <row r="26" spans="1:2" ht="30" customHeight="1">
      <c r="A26" s="8" t="s">
        <v>713</v>
      </c>
      <c r="B26" s="9"/>
    </row>
    <row r="27" spans="1:2" ht="30" customHeight="1">
      <c r="A27" s="11" t="s">
        <v>873</v>
      </c>
      <c r="B27" s="12">
        <f>B6</f>
        <v>3.18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41"/>
  <sheetViews>
    <sheetView zoomScaleSheetLayoutView="100" workbookViewId="0" topLeftCell="A22">
      <selection activeCell="B41" sqref="A40:B41"/>
    </sheetView>
  </sheetViews>
  <sheetFormatPr defaultColWidth="8.8515625" defaultRowHeight="15"/>
  <cols>
    <col min="1" max="1" width="56.421875" style="72" customWidth="1"/>
    <col min="2" max="2" width="39.140625" style="72" customWidth="1"/>
    <col min="3" max="16384" width="8.8515625" style="72" customWidth="1"/>
  </cols>
  <sheetData>
    <row r="1" s="105" customFormat="1" ht="25.5" customHeight="1">
      <c r="A1" s="107" t="s">
        <v>1027</v>
      </c>
    </row>
    <row r="2" spans="1:2" ht="41.25" customHeight="1">
      <c r="A2" s="108" t="s">
        <v>1028</v>
      </c>
      <c r="B2" s="108"/>
    </row>
    <row r="3" spans="1:2" ht="30.75" customHeight="1">
      <c r="A3" s="75"/>
      <c r="B3" s="109" t="s">
        <v>2</v>
      </c>
    </row>
    <row r="4" spans="1:2" ht="19.5" customHeight="1">
      <c r="A4" s="77" t="s">
        <v>1029</v>
      </c>
      <c r="B4" s="110" t="s">
        <v>4</v>
      </c>
    </row>
    <row r="5" spans="1:2" ht="19.5" customHeight="1">
      <c r="A5" s="121" t="s">
        <v>1030</v>
      </c>
      <c r="B5" s="118"/>
    </row>
    <row r="6" spans="1:2" s="71" customFormat="1" ht="19.5" customHeight="1">
      <c r="A6" s="122" t="s">
        <v>1031</v>
      </c>
      <c r="B6" s="84"/>
    </row>
    <row r="7" spans="1:2" s="70" customFormat="1" ht="19.5" customHeight="1">
      <c r="A7" s="123" t="s">
        <v>1032</v>
      </c>
      <c r="B7" s="84"/>
    </row>
    <row r="8" spans="1:2" s="70" customFormat="1" ht="19.5" customHeight="1">
      <c r="A8" s="123" t="s">
        <v>1033</v>
      </c>
      <c r="B8" s="84"/>
    </row>
    <row r="9" spans="1:2" s="106" customFormat="1" ht="19.5" customHeight="1">
      <c r="A9" s="123" t="s">
        <v>1034</v>
      </c>
      <c r="B9" s="84"/>
    </row>
    <row r="10" spans="1:2" s="106" customFormat="1" ht="19.5" customHeight="1">
      <c r="A10" s="123" t="s">
        <v>1035</v>
      </c>
      <c r="B10" s="84"/>
    </row>
    <row r="11" spans="1:2" s="106" customFormat="1" ht="19.5" customHeight="1">
      <c r="A11" s="123" t="s">
        <v>1036</v>
      </c>
      <c r="B11" s="84"/>
    </row>
    <row r="12" spans="1:2" s="106" customFormat="1" ht="19.5" customHeight="1">
      <c r="A12" s="123" t="s">
        <v>1037</v>
      </c>
      <c r="B12" s="84"/>
    </row>
    <row r="13" spans="1:2" s="106" customFormat="1" ht="19.5" customHeight="1">
      <c r="A13" s="123" t="s">
        <v>1038</v>
      </c>
      <c r="B13" s="84"/>
    </row>
    <row r="14" spans="1:2" s="106" customFormat="1" ht="19.5" customHeight="1">
      <c r="A14" s="123" t="s">
        <v>1039</v>
      </c>
      <c r="B14" s="84"/>
    </row>
    <row r="15" spans="1:2" s="71" customFormat="1" ht="19.5" customHeight="1">
      <c r="A15" s="124" t="s">
        <v>1040</v>
      </c>
      <c r="B15" s="84"/>
    </row>
    <row r="16" spans="1:2" ht="19.5" customHeight="1">
      <c r="A16" s="122" t="s">
        <v>1041</v>
      </c>
      <c r="B16" s="84"/>
    </row>
    <row r="17" spans="1:2" ht="19.5" customHeight="1">
      <c r="A17" s="122" t="s">
        <v>1042</v>
      </c>
      <c r="B17" s="84"/>
    </row>
    <row r="18" spans="1:2" ht="19.5" customHeight="1">
      <c r="A18" s="122" t="s">
        <v>1043</v>
      </c>
      <c r="B18" s="84"/>
    </row>
    <row r="19" spans="1:2" ht="19.5" customHeight="1">
      <c r="A19" s="122" t="s">
        <v>1044</v>
      </c>
      <c r="B19" s="84"/>
    </row>
    <row r="20" spans="1:2" ht="19.5" customHeight="1">
      <c r="A20" s="101" t="s">
        <v>1045</v>
      </c>
      <c r="B20" s="84"/>
    </row>
    <row r="21" spans="1:2" ht="19.5" customHeight="1">
      <c r="A21" s="101" t="s">
        <v>1046</v>
      </c>
      <c r="B21" s="84"/>
    </row>
    <row r="22" spans="1:2" ht="19.5" customHeight="1">
      <c r="A22" s="122" t="s">
        <v>1047</v>
      </c>
      <c r="B22" s="84"/>
    </row>
    <row r="23" spans="1:2" ht="19.5" customHeight="1">
      <c r="A23" s="121" t="s">
        <v>1048</v>
      </c>
      <c r="B23" s="84">
        <v>181</v>
      </c>
    </row>
    <row r="24" spans="1:2" ht="19.5" customHeight="1">
      <c r="A24" s="122" t="s">
        <v>1049</v>
      </c>
      <c r="B24" s="84"/>
    </row>
    <row r="25" spans="1:2" ht="19.5" customHeight="1">
      <c r="A25" s="122" t="s">
        <v>1050</v>
      </c>
      <c r="B25" s="84">
        <v>181</v>
      </c>
    </row>
    <row r="26" spans="1:2" ht="19.5" customHeight="1">
      <c r="A26" s="101" t="s">
        <v>1051</v>
      </c>
      <c r="B26" s="84"/>
    </row>
    <row r="27" spans="1:2" ht="19.5" customHeight="1">
      <c r="A27" s="122" t="s">
        <v>1052</v>
      </c>
      <c r="B27" s="84"/>
    </row>
    <row r="28" spans="1:2" ht="19.5" customHeight="1">
      <c r="A28" s="121" t="s">
        <v>1053</v>
      </c>
      <c r="B28" s="118"/>
    </row>
    <row r="29" spans="1:2" ht="19.5" customHeight="1">
      <c r="A29" s="122" t="s">
        <v>1054</v>
      </c>
      <c r="B29" s="84"/>
    </row>
    <row r="30" spans="1:2" ht="19.5" customHeight="1">
      <c r="A30" s="122" t="s">
        <v>1055</v>
      </c>
      <c r="B30" s="84"/>
    </row>
    <row r="31" spans="1:2" ht="19.5" customHeight="1">
      <c r="A31" s="122" t="s">
        <v>1056</v>
      </c>
      <c r="B31" s="84"/>
    </row>
    <row r="32" spans="1:2" ht="19.5" customHeight="1">
      <c r="A32" s="121" t="s">
        <v>1057</v>
      </c>
      <c r="B32" s="118"/>
    </row>
    <row r="33" spans="1:2" ht="19.5" customHeight="1">
      <c r="A33" s="101" t="s">
        <v>1058</v>
      </c>
      <c r="B33" s="118"/>
    </row>
    <row r="34" spans="1:2" ht="19.5" customHeight="1">
      <c r="A34" s="122" t="s">
        <v>1059</v>
      </c>
      <c r="B34" s="84"/>
    </row>
    <row r="35" spans="1:2" ht="19.5" customHeight="1">
      <c r="A35" s="121" t="s">
        <v>1060</v>
      </c>
      <c r="B35" s="118"/>
    </row>
    <row r="36" spans="1:2" ht="19.5" customHeight="1">
      <c r="A36" s="122" t="s">
        <v>1061</v>
      </c>
      <c r="B36" s="84"/>
    </row>
    <row r="37" spans="1:2" ht="19.5" customHeight="1">
      <c r="A37" s="122"/>
      <c r="B37" s="84"/>
    </row>
    <row r="38" spans="1:2" ht="19.5" customHeight="1">
      <c r="A38" s="125" t="s">
        <v>1062</v>
      </c>
      <c r="B38" s="118">
        <v>181</v>
      </c>
    </row>
    <row r="39" spans="1:2" ht="19.5" customHeight="1">
      <c r="A39" s="103" t="s">
        <v>1063</v>
      </c>
      <c r="B39" s="118"/>
    </row>
    <row r="40" spans="1:2" ht="19.5" customHeight="1">
      <c r="A40" s="125" t="s">
        <v>896</v>
      </c>
      <c r="B40" s="118">
        <v>2815</v>
      </c>
    </row>
    <row r="41" spans="1:2" s="89" customFormat="1" ht="23.25" customHeight="1">
      <c r="A41" s="77" t="s">
        <v>685</v>
      </c>
      <c r="B41" s="126">
        <f>B38+B40</f>
        <v>2996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="85" zoomScaleNormal="85" zoomScaleSheetLayoutView="100" workbookViewId="0" topLeftCell="A16">
      <selection activeCell="B5" sqref="B26 B5"/>
    </sheetView>
  </sheetViews>
  <sheetFormatPr defaultColWidth="8.8515625" defaultRowHeight="15"/>
  <cols>
    <col min="1" max="1" width="65.00390625" style="72" customWidth="1"/>
    <col min="2" max="2" width="43.28125" style="72" customWidth="1"/>
    <col min="3" max="16384" width="8.8515625" style="72" customWidth="1"/>
  </cols>
  <sheetData>
    <row r="1" s="105" customFormat="1" ht="25.5" customHeight="1">
      <c r="A1" s="107" t="s">
        <v>1064</v>
      </c>
    </row>
    <row r="2" spans="1:2" ht="41.25" customHeight="1">
      <c r="A2" s="108" t="s">
        <v>1065</v>
      </c>
      <c r="B2" s="108"/>
    </row>
    <row r="3" spans="1:2" ht="30.75" customHeight="1">
      <c r="A3" s="75"/>
      <c r="B3" s="109" t="s">
        <v>2</v>
      </c>
    </row>
    <row r="4" spans="1:2" ht="31.5" customHeight="1">
      <c r="A4" s="77" t="s">
        <v>1029</v>
      </c>
      <c r="B4" s="110" t="s">
        <v>4</v>
      </c>
    </row>
    <row r="5" spans="1:2" ht="31.5" customHeight="1">
      <c r="A5" s="111" t="s">
        <v>1066</v>
      </c>
      <c r="B5" s="112">
        <v>2960</v>
      </c>
    </row>
    <row r="6" spans="1:2" s="71" customFormat="1" ht="31.5" customHeight="1">
      <c r="A6" s="83" t="s">
        <v>1067</v>
      </c>
      <c r="B6" s="113">
        <v>2829</v>
      </c>
    </row>
    <row r="7" spans="1:2" s="70" customFormat="1" ht="31.5" customHeight="1">
      <c r="A7" s="83" t="s">
        <v>1068</v>
      </c>
      <c r="B7" s="114">
        <v>2769</v>
      </c>
    </row>
    <row r="8" spans="1:2" s="70" customFormat="1" ht="31.5" customHeight="1">
      <c r="A8" s="83" t="s">
        <v>1069</v>
      </c>
      <c r="B8" s="115"/>
    </row>
    <row r="9" spans="1:2" s="106" customFormat="1" ht="31.5" customHeight="1">
      <c r="A9" s="83" t="s">
        <v>1070</v>
      </c>
      <c r="B9" s="116"/>
    </row>
    <row r="10" spans="1:2" s="106" customFormat="1" ht="31.5" customHeight="1">
      <c r="A10" s="83" t="s">
        <v>1071</v>
      </c>
      <c r="B10" s="84"/>
    </row>
    <row r="11" spans="1:2" s="106" customFormat="1" ht="31.5" customHeight="1">
      <c r="A11" s="83" t="s">
        <v>1072</v>
      </c>
      <c r="B11" s="84">
        <v>60</v>
      </c>
    </row>
    <row r="12" spans="1:2" s="106" customFormat="1" ht="31.5" customHeight="1">
      <c r="A12" s="83" t="s">
        <v>1073</v>
      </c>
      <c r="B12" s="84"/>
    </row>
    <row r="13" spans="1:2" s="106" customFormat="1" ht="31.5" customHeight="1">
      <c r="A13" s="83" t="s">
        <v>1074</v>
      </c>
      <c r="B13" s="84"/>
    </row>
    <row r="14" spans="1:2" s="106" customFormat="1" ht="31.5" customHeight="1">
      <c r="A14" s="83" t="s">
        <v>1075</v>
      </c>
      <c r="B14" s="84"/>
    </row>
    <row r="15" spans="1:2" s="71" customFormat="1" ht="31.5" customHeight="1">
      <c r="A15" s="83" t="s">
        <v>1076</v>
      </c>
      <c r="B15" s="84"/>
    </row>
    <row r="16" spans="1:2" ht="31.5" customHeight="1">
      <c r="A16" s="83" t="s">
        <v>1077</v>
      </c>
      <c r="B16" s="84"/>
    </row>
    <row r="17" spans="1:2" ht="31.5" customHeight="1">
      <c r="A17" s="83" t="s">
        <v>1078</v>
      </c>
      <c r="B17" s="84"/>
    </row>
    <row r="18" spans="1:2" ht="31.5" customHeight="1">
      <c r="A18" s="83" t="s">
        <v>1079</v>
      </c>
      <c r="B18" s="84"/>
    </row>
    <row r="19" spans="1:2" ht="31.5" customHeight="1">
      <c r="A19" s="83" t="s">
        <v>1080</v>
      </c>
      <c r="B19" s="84"/>
    </row>
    <row r="20" spans="1:2" ht="31.5" customHeight="1">
      <c r="A20" s="83" t="s">
        <v>1081</v>
      </c>
      <c r="B20" s="84">
        <f>SUM(B21)</f>
        <v>85</v>
      </c>
    </row>
    <row r="21" spans="1:2" ht="31.5" customHeight="1">
      <c r="A21" s="83" t="s">
        <v>1082</v>
      </c>
      <c r="B21" s="84">
        <v>85</v>
      </c>
    </row>
    <row r="22" spans="1:2" ht="31.5" customHeight="1">
      <c r="A22" s="83" t="s">
        <v>1083</v>
      </c>
      <c r="B22" s="84"/>
    </row>
    <row r="23" spans="1:2" ht="31.5" customHeight="1">
      <c r="A23" s="117" t="s">
        <v>1084</v>
      </c>
      <c r="B23" s="118"/>
    </row>
    <row r="24" spans="1:2" ht="31.5" customHeight="1">
      <c r="A24" s="83" t="s">
        <v>1085</v>
      </c>
      <c r="B24" s="114">
        <f>46</f>
        <v>46</v>
      </c>
    </row>
    <row r="25" spans="1:2" ht="31.5" customHeight="1">
      <c r="A25" s="83" t="s">
        <v>1086</v>
      </c>
      <c r="B25" s="116"/>
    </row>
    <row r="26" spans="1:2" ht="31.5" customHeight="1">
      <c r="A26" s="111" t="s">
        <v>1087</v>
      </c>
      <c r="B26" s="119">
        <v>36</v>
      </c>
    </row>
    <row r="27" spans="1:2" ht="31.5" customHeight="1">
      <c r="A27" s="83" t="s">
        <v>1088</v>
      </c>
      <c r="B27" s="114">
        <v>36</v>
      </c>
    </row>
    <row r="28" spans="1:2" ht="31.5" customHeight="1">
      <c r="A28" s="83" t="s">
        <v>1089</v>
      </c>
      <c r="B28" s="114">
        <v>36</v>
      </c>
    </row>
    <row r="29" spans="1:2" ht="31.5" customHeight="1">
      <c r="A29" s="83"/>
      <c r="B29" s="84"/>
    </row>
    <row r="30" spans="1:2" ht="31.5" customHeight="1">
      <c r="A30" s="120" t="s">
        <v>1090</v>
      </c>
      <c r="B30" s="118">
        <f>B27+B5</f>
        <v>2996</v>
      </c>
    </row>
    <row r="31" spans="1:2" ht="31.5" customHeight="1">
      <c r="A31" s="120" t="s">
        <v>1091</v>
      </c>
      <c r="B31" s="8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zoomScaleSheetLayoutView="100" workbookViewId="0" topLeftCell="A13">
      <selection activeCell="A23" sqref="A22:B23"/>
    </sheetView>
  </sheetViews>
  <sheetFormatPr defaultColWidth="28.57421875" defaultRowHeight="15"/>
  <cols>
    <col min="1" max="1" width="52.28125" style="71" customWidth="1"/>
    <col min="2" max="2" width="45.421875" style="71" customWidth="1"/>
    <col min="3" max="16384" width="28.421875" style="71" customWidth="1"/>
  </cols>
  <sheetData>
    <row r="1" ht="27" customHeight="1">
      <c r="A1" s="28" t="s">
        <v>1092</v>
      </c>
    </row>
    <row r="2" spans="1:2" ht="25.5">
      <c r="A2" s="74" t="s">
        <v>1093</v>
      </c>
      <c r="B2" s="74"/>
    </row>
    <row r="3" spans="1:2" ht="30.75" customHeight="1">
      <c r="A3" s="92"/>
      <c r="B3" s="93" t="s">
        <v>2</v>
      </c>
    </row>
    <row r="4" spans="1:2" ht="36" customHeight="1">
      <c r="A4" s="94" t="s">
        <v>1094</v>
      </c>
      <c r="B4" s="95" t="s">
        <v>4</v>
      </c>
    </row>
    <row r="5" spans="1:4" ht="36" customHeight="1">
      <c r="A5" s="96" t="s">
        <v>1030</v>
      </c>
      <c r="B5" s="97"/>
      <c r="C5" s="98"/>
      <c r="D5" s="98"/>
    </row>
    <row r="6" spans="1:2" s="70" customFormat="1" ht="36" customHeight="1">
      <c r="A6" s="99" t="s">
        <v>1033</v>
      </c>
      <c r="B6" s="100"/>
    </row>
    <row r="7" spans="1:2" ht="36" customHeight="1">
      <c r="A7" s="99" t="s">
        <v>1036</v>
      </c>
      <c r="B7" s="100"/>
    </row>
    <row r="8" spans="1:2" ht="36" customHeight="1">
      <c r="A8" s="99" t="s">
        <v>1038</v>
      </c>
      <c r="B8" s="100"/>
    </row>
    <row r="9" spans="1:2" ht="36" customHeight="1">
      <c r="A9" s="99" t="s">
        <v>1041</v>
      </c>
      <c r="B9" s="100"/>
    </row>
    <row r="10" spans="1:2" ht="36" customHeight="1">
      <c r="A10" s="99" t="s">
        <v>1042</v>
      </c>
      <c r="B10" s="100"/>
    </row>
    <row r="11" spans="1:2" ht="36" customHeight="1">
      <c r="A11" s="99" t="s">
        <v>1044</v>
      </c>
      <c r="B11" s="100"/>
    </row>
    <row r="12" spans="1:2" ht="36" customHeight="1">
      <c r="A12" s="101" t="s">
        <v>1046</v>
      </c>
      <c r="B12" s="100"/>
    </row>
    <row r="13" spans="1:2" ht="36" customHeight="1">
      <c r="A13" s="99" t="s">
        <v>1047</v>
      </c>
      <c r="B13" s="100"/>
    </row>
    <row r="14" spans="1:2" ht="36" customHeight="1">
      <c r="A14" s="96" t="s">
        <v>1048</v>
      </c>
      <c r="B14" s="97">
        <f>SUM(B15:B16)</f>
        <v>181</v>
      </c>
    </row>
    <row r="15" spans="1:2" ht="36" customHeight="1">
      <c r="A15" s="99" t="s">
        <v>1049</v>
      </c>
      <c r="B15" s="100"/>
    </row>
    <row r="16" spans="1:2" ht="36" customHeight="1">
      <c r="A16" s="99" t="s">
        <v>1050</v>
      </c>
      <c r="B16" s="100">
        <f>'24-本地区国资收入'!B25</f>
        <v>181</v>
      </c>
    </row>
    <row r="17" spans="1:2" ht="36" customHeight="1">
      <c r="A17" s="96" t="s">
        <v>1053</v>
      </c>
      <c r="B17" s="97"/>
    </row>
    <row r="18" spans="1:2" ht="36" customHeight="1">
      <c r="A18" s="99" t="s">
        <v>1055</v>
      </c>
      <c r="B18" s="100"/>
    </row>
    <row r="19" spans="1:2" ht="36" customHeight="1">
      <c r="A19" s="102"/>
      <c r="B19" s="100"/>
    </row>
    <row r="20" spans="1:2" ht="36" customHeight="1">
      <c r="A20" s="103" t="s">
        <v>1095</v>
      </c>
      <c r="B20" s="97">
        <f>B17+B14+B5</f>
        <v>181</v>
      </c>
    </row>
    <row r="21" spans="1:2" ht="36" customHeight="1">
      <c r="A21" s="103" t="s">
        <v>1063</v>
      </c>
      <c r="B21" s="97"/>
    </row>
    <row r="22" spans="1:2" ht="36" customHeight="1">
      <c r="A22" s="103" t="s">
        <v>896</v>
      </c>
      <c r="B22" s="97">
        <f>'24-本地区国资收入'!B40</f>
        <v>2815</v>
      </c>
    </row>
    <row r="23" spans="1:2" ht="19.5" customHeight="1">
      <c r="A23" s="94" t="s">
        <v>685</v>
      </c>
      <c r="B23" s="104">
        <f>B22+B20</f>
        <v>2996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4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54"/>
  <sheetViews>
    <sheetView zoomScaleSheetLayoutView="100" workbookViewId="0" topLeftCell="A19">
      <selection activeCell="B5" sqref="B15 B5"/>
    </sheetView>
  </sheetViews>
  <sheetFormatPr defaultColWidth="23.28125" defaultRowHeight="15"/>
  <cols>
    <col min="1" max="1" width="55.57421875" style="73" customWidth="1"/>
    <col min="2" max="2" width="39.7109375" style="73" customWidth="1"/>
    <col min="3" max="16384" width="23.28125" style="73" customWidth="1"/>
  </cols>
  <sheetData>
    <row r="1" ht="21.75" customHeight="1">
      <c r="A1" s="28" t="s">
        <v>1096</v>
      </c>
    </row>
    <row r="2" spans="1:2" ht="30" customHeight="1">
      <c r="A2" s="74" t="s">
        <v>1097</v>
      </c>
      <c r="B2" s="74"/>
    </row>
    <row r="3" spans="1:2" ht="33.75" customHeight="1">
      <c r="A3" s="75"/>
      <c r="B3" s="76" t="s">
        <v>2</v>
      </c>
    </row>
    <row r="4" spans="1:2" ht="39.75" customHeight="1">
      <c r="A4" s="77" t="s">
        <v>1029</v>
      </c>
      <c r="B4" s="78" t="s">
        <v>4</v>
      </c>
    </row>
    <row r="5" spans="1:2" s="69" customFormat="1" ht="39.75" customHeight="1">
      <c r="A5" s="79" t="s">
        <v>1066</v>
      </c>
      <c r="B5" s="80">
        <v>2960</v>
      </c>
    </row>
    <row r="6" spans="1:2" s="69" customFormat="1" ht="39.75" customHeight="1">
      <c r="A6" s="81" t="s">
        <v>1067</v>
      </c>
      <c r="B6" s="82">
        <f>'25-本地区国资支出'!B6</f>
        <v>2829</v>
      </c>
    </row>
    <row r="7" spans="1:2" s="69" customFormat="1" ht="39.75" customHeight="1">
      <c r="A7" s="81" t="s">
        <v>1068</v>
      </c>
      <c r="B7" s="82">
        <f>'25-本地区国资支出'!B7</f>
        <v>2769</v>
      </c>
    </row>
    <row r="8" spans="1:2" s="69" customFormat="1" ht="39.75" customHeight="1">
      <c r="A8" s="83" t="s">
        <v>1072</v>
      </c>
      <c r="B8" s="82">
        <f>'25-本地区国资支出'!B11</f>
        <v>60</v>
      </c>
    </row>
    <row r="9" spans="1:2" s="69" customFormat="1" ht="39.75" customHeight="1">
      <c r="A9" s="81" t="s">
        <v>1073</v>
      </c>
      <c r="B9" s="82"/>
    </row>
    <row r="10" spans="1:2" s="69" customFormat="1" ht="39.75" customHeight="1">
      <c r="A10" s="81" t="s">
        <v>1074</v>
      </c>
      <c r="B10" s="82"/>
    </row>
    <row r="11" spans="1:2" s="70" customFormat="1" ht="39.75" customHeight="1">
      <c r="A11" s="81" t="s">
        <v>1098</v>
      </c>
      <c r="B11" s="82">
        <v>46</v>
      </c>
    </row>
    <row r="12" spans="1:2" s="71" customFormat="1" ht="39.75" customHeight="1">
      <c r="A12" s="81" t="s">
        <v>1086</v>
      </c>
      <c r="B12" s="82"/>
    </row>
    <row r="13" spans="1:2" s="72" customFormat="1" ht="31.5" customHeight="1">
      <c r="A13" s="83" t="s">
        <v>1099</v>
      </c>
      <c r="B13" s="84">
        <v>85</v>
      </c>
    </row>
    <row r="14" spans="1:2" s="72" customFormat="1" ht="31.5" customHeight="1">
      <c r="A14" s="83" t="s">
        <v>1082</v>
      </c>
      <c r="B14" s="84">
        <v>85</v>
      </c>
    </row>
    <row r="15" spans="1:2" s="70" customFormat="1" ht="39.75" customHeight="1">
      <c r="A15" s="79" t="s">
        <v>1087</v>
      </c>
      <c r="B15" s="80">
        <v>36</v>
      </c>
    </row>
    <row r="16" spans="1:2" s="70" customFormat="1" ht="39.75" customHeight="1">
      <c r="A16" s="81" t="s">
        <v>1100</v>
      </c>
      <c r="B16" s="82"/>
    </row>
    <row r="17" spans="1:2" s="70" customFormat="1" ht="39.75" customHeight="1">
      <c r="A17" s="81" t="s">
        <v>1101</v>
      </c>
      <c r="B17" s="82"/>
    </row>
    <row r="18" spans="1:2" s="71" customFormat="1" ht="39.75" customHeight="1">
      <c r="A18" s="81" t="s">
        <v>1102</v>
      </c>
      <c r="B18" s="82">
        <f>SUM(B19)</f>
        <v>36</v>
      </c>
    </row>
    <row r="19" spans="1:2" s="70" customFormat="1" ht="39.75" customHeight="1">
      <c r="A19" s="81" t="s">
        <v>1089</v>
      </c>
      <c r="B19" s="82">
        <f>'25-本地区国资支出'!B28</f>
        <v>36</v>
      </c>
    </row>
    <row r="20" spans="1:2" s="70" customFormat="1" ht="39.75" customHeight="1">
      <c r="A20" s="81"/>
      <c r="B20" s="82"/>
    </row>
    <row r="21" spans="1:2" s="70" customFormat="1" ht="39.75" customHeight="1">
      <c r="A21" s="85" t="s">
        <v>1103</v>
      </c>
      <c r="B21" s="80">
        <v>2996</v>
      </c>
    </row>
    <row r="22" spans="1:2" s="70" customFormat="1" ht="39.75" customHeight="1">
      <c r="A22" s="85" t="s">
        <v>1091</v>
      </c>
      <c r="B22" s="80"/>
    </row>
    <row r="23" spans="1:2" s="70" customFormat="1" ht="14.25">
      <c r="A23" s="71"/>
      <c r="B23" s="86"/>
    </row>
    <row r="24" spans="1:2" s="70" customFormat="1" ht="14.25">
      <c r="A24" s="71"/>
      <c r="B24" s="86"/>
    </row>
    <row r="25" spans="1:2" s="70" customFormat="1" ht="14.25">
      <c r="A25" s="71"/>
      <c r="B25" s="86"/>
    </row>
    <row r="26" spans="1:2" s="70" customFormat="1" ht="14.25">
      <c r="A26" s="71"/>
      <c r="B26" s="86"/>
    </row>
    <row r="27" spans="1:2" s="70" customFormat="1" ht="14.25">
      <c r="A27" s="71"/>
      <c r="B27" s="86"/>
    </row>
    <row r="28" spans="1:2" s="70" customFormat="1" ht="14.25">
      <c r="A28" s="71"/>
      <c r="B28" s="86"/>
    </row>
    <row r="29" s="71" customFormat="1" ht="14.25">
      <c r="B29" s="87"/>
    </row>
    <row r="30" spans="1:2" s="70" customFormat="1" ht="14.25">
      <c r="A30" s="71"/>
      <c r="B30" s="87"/>
    </row>
    <row r="31" spans="1:2" s="70" customFormat="1" ht="14.25">
      <c r="A31" s="71"/>
      <c r="B31" s="87"/>
    </row>
    <row r="32" s="71" customFormat="1" ht="14.25">
      <c r="B32" s="87"/>
    </row>
    <row r="33" spans="1:2" s="70" customFormat="1" ht="14.25">
      <c r="A33" s="71"/>
      <c r="B33" s="87"/>
    </row>
    <row r="34" spans="1:2" s="70" customFormat="1" ht="14.25">
      <c r="A34" s="71"/>
      <c r="B34" s="87"/>
    </row>
    <row r="35" spans="1:2" s="70" customFormat="1" ht="14.25">
      <c r="A35" s="71"/>
      <c r="B35" s="87"/>
    </row>
    <row r="36" s="71" customFormat="1" ht="14.25">
      <c r="B36" s="86"/>
    </row>
    <row r="37" spans="1:2" s="70" customFormat="1" ht="14.25">
      <c r="A37" s="71"/>
      <c r="B37" s="86"/>
    </row>
    <row r="38" spans="1:2" s="70" customFormat="1" ht="14.25">
      <c r="A38" s="71"/>
      <c r="B38" s="86"/>
    </row>
    <row r="39" spans="1:2" s="71" customFormat="1" ht="15">
      <c r="A39" s="88"/>
      <c r="B39" s="86"/>
    </row>
    <row r="40" s="71" customFormat="1" ht="14.25">
      <c r="B40" s="86"/>
    </row>
    <row r="41" s="71" customFormat="1" ht="14.25">
      <c r="B41" s="86"/>
    </row>
    <row r="42" spans="1:2" s="70" customFormat="1" ht="14.25">
      <c r="A42" s="71"/>
      <c r="B42" s="86"/>
    </row>
    <row r="43" spans="1:2" s="70" customFormat="1" ht="14.25">
      <c r="A43" s="71"/>
      <c r="B43" s="86"/>
    </row>
    <row r="44" spans="1:2" s="70" customFormat="1" ht="14.25">
      <c r="A44" s="71"/>
      <c r="B44" s="86"/>
    </row>
    <row r="45" spans="1:2" ht="14.25">
      <c r="A45" s="89"/>
      <c r="B45" s="90"/>
    </row>
    <row r="46" ht="14.25">
      <c r="B46" s="90"/>
    </row>
    <row r="47" ht="14.25">
      <c r="B47" s="91"/>
    </row>
    <row r="48" ht="14.25">
      <c r="B48" s="91"/>
    </row>
    <row r="49" ht="14.25">
      <c r="B49" s="90"/>
    </row>
    <row r="50" ht="14.25">
      <c r="B50" s="91"/>
    </row>
    <row r="51" spans="1:2" ht="14.25">
      <c r="A51" s="89"/>
      <c r="B51" s="90"/>
    </row>
    <row r="52" ht="14.25">
      <c r="B52" s="90"/>
    </row>
    <row r="53" ht="14.25">
      <c r="B53" s="91"/>
    </row>
    <row r="54" ht="14.25">
      <c r="B54" s="9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6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SheetLayoutView="100" workbookViewId="0" topLeftCell="A1">
      <selection activeCell="B28" sqref="B28"/>
    </sheetView>
  </sheetViews>
  <sheetFormatPr defaultColWidth="9.00390625" defaultRowHeight="15"/>
  <cols>
    <col min="1" max="1" width="56.421875" style="61" customWidth="1"/>
    <col min="2" max="2" width="58.28125" style="61" customWidth="1"/>
    <col min="3" max="16384" width="8.8515625" style="61" bestFit="1" customWidth="1"/>
  </cols>
  <sheetData>
    <row r="1" ht="21" customHeight="1">
      <c r="A1" s="62" t="s">
        <v>1104</v>
      </c>
    </row>
    <row r="2" spans="1:2" ht="39.75" customHeight="1">
      <c r="A2" s="63" t="s">
        <v>1105</v>
      </c>
      <c r="B2" s="63"/>
    </row>
    <row r="3" ht="42" customHeight="1">
      <c r="B3" s="64" t="s">
        <v>2</v>
      </c>
    </row>
    <row r="4" spans="1:2" ht="24" customHeight="1">
      <c r="A4" s="65" t="s">
        <v>1106</v>
      </c>
      <c r="B4" s="65" t="s">
        <v>4</v>
      </c>
    </row>
    <row r="5" spans="1:2" ht="35.25" customHeight="1">
      <c r="A5" s="66" t="s">
        <v>713</v>
      </c>
      <c r="B5" s="67"/>
    </row>
    <row r="6" spans="1:2" ht="35.25" customHeight="1">
      <c r="A6" s="66" t="s">
        <v>713</v>
      </c>
      <c r="B6" s="67"/>
    </row>
    <row r="7" spans="1:2" ht="35.25" customHeight="1">
      <c r="A7" s="66" t="s">
        <v>713</v>
      </c>
      <c r="B7" s="67"/>
    </row>
    <row r="8" spans="1:2" ht="35.25" customHeight="1">
      <c r="A8" s="66" t="s">
        <v>713</v>
      </c>
      <c r="B8" s="67"/>
    </row>
    <row r="9" spans="1:2" ht="35.25" customHeight="1">
      <c r="A9" s="66" t="s">
        <v>713</v>
      </c>
      <c r="B9" s="67"/>
    </row>
    <row r="10" spans="1:2" ht="35.25" customHeight="1">
      <c r="A10" s="66" t="s">
        <v>713</v>
      </c>
      <c r="B10" s="67"/>
    </row>
    <row r="11" spans="1:2" ht="35.25" customHeight="1">
      <c r="A11" s="66" t="s">
        <v>713</v>
      </c>
      <c r="B11" s="67"/>
    </row>
    <row r="12" spans="1:2" ht="35.25" customHeight="1">
      <c r="A12" s="66" t="s">
        <v>713</v>
      </c>
      <c r="B12" s="67"/>
    </row>
    <row r="13" spans="1:2" ht="35.25" customHeight="1">
      <c r="A13" s="66" t="s">
        <v>713</v>
      </c>
      <c r="B13" s="67"/>
    </row>
    <row r="14" spans="1:2" ht="35.25" customHeight="1">
      <c r="A14" s="66" t="s">
        <v>713</v>
      </c>
      <c r="B14" s="67"/>
    </row>
    <row r="15" spans="1:2" ht="35.25" customHeight="1">
      <c r="A15" s="66" t="s">
        <v>713</v>
      </c>
      <c r="B15" s="67"/>
    </row>
    <row r="16" spans="1:2" ht="35.25" customHeight="1">
      <c r="A16" s="66" t="s">
        <v>713</v>
      </c>
      <c r="B16" s="67"/>
    </row>
    <row r="17" spans="1:2" ht="35.25" customHeight="1">
      <c r="A17" s="66" t="s">
        <v>713</v>
      </c>
      <c r="B17" s="67"/>
    </row>
    <row r="18" spans="1:2" ht="36" customHeight="1">
      <c r="A18" s="66" t="s">
        <v>713</v>
      </c>
      <c r="B18" s="67"/>
    </row>
    <row r="19" spans="1:2" ht="36" customHeight="1">
      <c r="A19" s="66" t="s">
        <v>713</v>
      </c>
      <c r="B19" s="67"/>
    </row>
    <row r="20" spans="1:2" ht="36" customHeight="1">
      <c r="A20" s="66" t="s">
        <v>713</v>
      </c>
      <c r="B20" s="67"/>
    </row>
    <row r="21" spans="1:2" ht="36" customHeight="1">
      <c r="A21" s="66" t="s">
        <v>713</v>
      </c>
      <c r="B21" s="67"/>
    </row>
    <row r="22" spans="1:2" ht="36" customHeight="1">
      <c r="A22" s="66" t="s">
        <v>713</v>
      </c>
      <c r="B22" s="67"/>
    </row>
    <row r="23" spans="1:2" ht="36" customHeight="1">
      <c r="A23" s="66" t="s">
        <v>713</v>
      </c>
      <c r="B23" s="67"/>
    </row>
    <row r="24" spans="1:2" ht="36" customHeight="1">
      <c r="A24" s="66" t="s">
        <v>713</v>
      </c>
      <c r="B24" s="67"/>
    </row>
    <row r="25" spans="1:2" ht="36" customHeight="1">
      <c r="A25" s="66" t="s">
        <v>713</v>
      </c>
      <c r="B25" s="67"/>
    </row>
    <row r="26" spans="1:2" ht="36" customHeight="1">
      <c r="A26" s="66" t="s">
        <v>713</v>
      </c>
      <c r="B26" s="67"/>
    </row>
    <row r="27" spans="1:2" ht="36" customHeight="1">
      <c r="A27" s="68" t="s">
        <v>685</v>
      </c>
      <c r="B27" s="67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zoomScale="90" zoomScaleNormal="90" zoomScaleSheetLayoutView="100" workbookViewId="0" topLeftCell="A10">
      <selection activeCell="C17" sqref="C17"/>
    </sheetView>
  </sheetViews>
  <sheetFormatPr defaultColWidth="9.00390625" defaultRowHeight="15"/>
  <cols>
    <col min="1" max="1" width="39.00390625" style="390" customWidth="1"/>
    <col min="2" max="2" width="15.140625" style="391" customWidth="1"/>
    <col min="3" max="3" width="34.7109375" style="390" customWidth="1"/>
    <col min="4" max="4" width="15.00390625" style="391" customWidth="1"/>
    <col min="5" max="16384" width="9.00390625" style="390" customWidth="1"/>
  </cols>
  <sheetData>
    <row r="1" spans="1:3" s="26" customFormat="1" ht="27" customHeight="1">
      <c r="A1" s="392" t="s">
        <v>62</v>
      </c>
      <c r="B1" s="29"/>
      <c r="C1" s="29"/>
    </row>
    <row r="2" spans="1:4" ht="39" customHeight="1">
      <c r="A2" s="393" t="s">
        <v>63</v>
      </c>
      <c r="B2" s="393"/>
      <c r="C2" s="393"/>
      <c r="D2" s="393"/>
    </row>
    <row r="3" spans="1:4" ht="28.5" customHeight="1">
      <c r="A3" s="394"/>
      <c r="B3" s="395"/>
      <c r="C3" s="394"/>
      <c r="D3" s="396" t="s">
        <v>2</v>
      </c>
    </row>
    <row r="4" spans="1:4" s="26" customFormat="1" ht="39" customHeight="1">
      <c r="A4" s="397" t="s">
        <v>64</v>
      </c>
      <c r="B4" s="398" t="s">
        <v>4</v>
      </c>
      <c r="C4" s="399" t="s">
        <v>65</v>
      </c>
      <c r="D4" s="399" t="s">
        <v>4</v>
      </c>
    </row>
    <row r="5" spans="1:4" s="28" customFormat="1" ht="45" customHeight="1">
      <c r="A5" s="400" t="s">
        <v>66</v>
      </c>
      <c r="B5" s="344">
        <v>37000</v>
      </c>
      <c r="C5" s="401" t="s">
        <v>67</v>
      </c>
      <c r="D5" s="344">
        <v>83216</v>
      </c>
    </row>
    <row r="6" spans="1:4" s="26" customFormat="1" ht="45" customHeight="1">
      <c r="A6" s="400" t="s">
        <v>68</v>
      </c>
      <c r="B6" s="344">
        <f>B7</f>
        <v>38600</v>
      </c>
      <c r="C6" s="401" t="s">
        <v>69</v>
      </c>
      <c r="D6" s="402">
        <f>D7+D10</f>
        <v>3283</v>
      </c>
    </row>
    <row r="7" spans="1:4" s="26" customFormat="1" ht="45" customHeight="1">
      <c r="A7" s="400" t="s">
        <v>70</v>
      </c>
      <c r="B7" s="344">
        <f>SUM(B8:B10)</f>
        <v>38600</v>
      </c>
      <c r="C7" s="401" t="s">
        <v>71</v>
      </c>
      <c r="D7" s="403">
        <f>SUM(D8:D9)</f>
        <v>3108</v>
      </c>
    </row>
    <row r="8" spans="1:4" s="26" customFormat="1" ht="45" customHeight="1">
      <c r="A8" s="404" t="s">
        <v>72</v>
      </c>
      <c r="B8" s="344"/>
      <c r="C8" s="405" t="s">
        <v>73</v>
      </c>
      <c r="D8" s="406"/>
    </row>
    <row r="9" spans="1:4" s="26" customFormat="1" ht="45" customHeight="1">
      <c r="A9" s="404" t="s">
        <v>74</v>
      </c>
      <c r="B9" s="344">
        <v>36843</v>
      </c>
      <c r="C9" s="405" t="s">
        <v>75</v>
      </c>
      <c r="D9" s="353">
        <v>3108</v>
      </c>
    </row>
    <row r="10" spans="1:4" s="26" customFormat="1" ht="45" customHeight="1">
      <c r="A10" s="404" t="s">
        <v>76</v>
      </c>
      <c r="B10" s="344">
        <v>1757</v>
      </c>
      <c r="C10" s="407" t="s">
        <v>77</v>
      </c>
      <c r="D10" s="353">
        <v>175</v>
      </c>
    </row>
    <row r="11" spans="1:4" ht="45" customHeight="1">
      <c r="A11" s="400" t="s">
        <v>78</v>
      </c>
      <c r="B11" s="408"/>
      <c r="C11" s="401" t="s">
        <v>79</v>
      </c>
      <c r="D11" s="408"/>
    </row>
    <row r="12" spans="1:4" ht="45" customHeight="1">
      <c r="A12" s="400" t="s">
        <v>80</v>
      </c>
      <c r="B12" s="408"/>
      <c r="C12" s="401" t="s">
        <v>81</v>
      </c>
      <c r="D12" s="408"/>
    </row>
    <row r="13" spans="1:4" ht="45" customHeight="1">
      <c r="A13" s="400" t="s">
        <v>82</v>
      </c>
      <c r="B13" s="408"/>
      <c r="C13" s="401" t="s">
        <v>83</v>
      </c>
      <c r="D13" s="409"/>
    </row>
    <row r="14" spans="1:4" ht="45" customHeight="1">
      <c r="A14" s="400" t="s">
        <v>84</v>
      </c>
      <c r="B14" s="408"/>
      <c r="C14" s="355" t="s">
        <v>85</v>
      </c>
      <c r="D14" s="408"/>
    </row>
    <row r="15" spans="1:4" ht="45" customHeight="1">
      <c r="A15" s="400" t="s">
        <v>86</v>
      </c>
      <c r="B15" s="354">
        <v>2863</v>
      </c>
      <c r="C15" s="410" t="s">
        <v>87</v>
      </c>
      <c r="D15" s="408"/>
    </row>
    <row r="16" spans="1:4" ht="45" customHeight="1">
      <c r="A16" s="411" t="s">
        <v>88</v>
      </c>
      <c r="B16" s="344">
        <f>SUM(B17:B20)</f>
        <v>8036</v>
      </c>
      <c r="C16" s="412" t="s">
        <v>89</v>
      </c>
      <c r="D16" s="408"/>
    </row>
    <row r="17" spans="1:4" ht="45" customHeight="1">
      <c r="A17" s="413" t="s">
        <v>90</v>
      </c>
      <c r="B17" s="344"/>
      <c r="C17" s="410" t="s">
        <v>91</v>
      </c>
      <c r="D17" s="408"/>
    </row>
    <row r="18" spans="1:4" ht="45" customHeight="1">
      <c r="A18" s="413" t="s">
        <v>92</v>
      </c>
      <c r="B18" s="344">
        <v>8036</v>
      </c>
      <c r="C18" s="414"/>
      <c r="D18" s="408"/>
    </row>
    <row r="19" spans="1:4" ht="45" customHeight="1">
      <c r="A19" s="413" t="s">
        <v>93</v>
      </c>
      <c r="B19" s="344"/>
      <c r="C19" s="401"/>
      <c r="D19" s="408"/>
    </row>
    <row r="20" spans="1:4" ht="45" customHeight="1">
      <c r="A20" s="413" t="s">
        <v>94</v>
      </c>
      <c r="B20" s="408"/>
      <c r="C20" s="401"/>
      <c r="D20" s="408"/>
    </row>
    <row r="21" spans="1:4" ht="45" customHeight="1">
      <c r="A21" s="415" t="s">
        <v>95</v>
      </c>
      <c r="B21" s="354">
        <f>B5+B6+SUM(B11:B16)</f>
        <v>86499</v>
      </c>
      <c r="C21" s="416" t="s">
        <v>96</v>
      </c>
      <c r="D21" s="354">
        <f>D5+D6</f>
        <v>86499</v>
      </c>
    </row>
    <row r="22" ht="14.25">
      <c r="D22" s="417"/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8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C66"/>
  <sheetViews>
    <sheetView showZeros="0" zoomScaleSheetLayoutView="100" workbookViewId="0" topLeftCell="A58">
      <selection activeCell="C50" sqref="C50"/>
    </sheetView>
  </sheetViews>
  <sheetFormatPr defaultColWidth="10.00390625" defaultRowHeight="15"/>
  <cols>
    <col min="1" max="1" width="69.8515625" style="50" customWidth="1"/>
    <col min="2" max="2" width="42.28125" style="43" customWidth="1"/>
    <col min="3" max="3" width="34.421875" style="43" customWidth="1"/>
    <col min="4" max="16384" width="10.00390625" style="43" customWidth="1"/>
  </cols>
  <sheetData>
    <row r="1" spans="1:2" s="49" customFormat="1" ht="30.75" customHeight="1">
      <c r="A1" s="51" t="s">
        <v>1107</v>
      </c>
      <c r="B1" s="52"/>
    </row>
    <row r="2" spans="1:3" ht="33" customHeight="1">
      <c r="A2" s="30" t="s">
        <v>1108</v>
      </c>
      <c r="B2" s="30"/>
      <c r="C2" s="30"/>
    </row>
    <row r="3" ht="26.25" customHeight="1">
      <c r="C3" s="53" t="s">
        <v>2</v>
      </c>
    </row>
    <row r="4" spans="1:3" ht="45" customHeight="1">
      <c r="A4" s="54" t="s">
        <v>1109</v>
      </c>
      <c r="B4" s="55" t="s">
        <v>4</v>
      </c>
      <c r="C4" s="56" t="s">
        <v>1110</v>
      </c>
    </row>
    <row r="5" spans="1:3" ht="45" customHeight="1">
      <c r="A5" s="44" t="s">
        <v>1111</v>
      </c>
      <c r="B5" s="57"/>
      <c r="C5" s="46"/>
    </row>
    <row r="6" spans="1:3" ht="45" customHeight="1">
      <c r="A6" s="47" t="s">
        <v>1112</v>
      </c>
      <c r="B6" s="48"/>
      <c r="C6" s="46"/>
    </row>
    <row r="7" spans="1:3" ht="45" customHeight="1">
      <c r="A7" s="47" t="s">
        <v>1113</v>
      </c>
      <c r="B7" s="48"/>
      <c r="C7" s="46"/>
    </row>
    <row r="8" spans="1:3" ht="45" customHeight="1">
      <c r="A8" s="47" t="s">
        <v>1114</v>
      </c>
      <c r="B8" s="57"/>
      <c r="C8" s="46"/>
    </row>
    <row r="9" spans="1:3" ht="45" customHeight="1">
      <c r="A9" s="47" t="s">
        <v>1115</v>
      </c>
      <c r="B9" s="48"/>
      <c r="C9" s="46"/>
    </row>
    <row r="10" spans="1:3" ht="45" customHeight="1">
      <c r="A10" s="47" t="s">
        <v>1116</v>
      </c>
      <c r="B10" s="48"/>
      <c r="C10" s="46"/>
    </row>
    <row r="11" spans="1:3" ht="45" customHeight="1">
      <c r="A11" s="44" t="s">
        <v>1117</v>
      </c>
      <c r="B11" s="57"/>
      <c r="C11" s="46"/>
    </row>
    <row r="12" spans="1:3" ht="45" customHeight="1">
      <c r="A12" s="47" t="s">
        <v>1118</v>
      </c>
      <c r="B12" s="48"/>
      <c r="C12" s="46"/>
    </row>
    <row r="13" spans="1:3" ht="45" customHeight="1">
      <c r="A13" s="47" t="s">
        <v>1119</v>
      </c>
      <c r="B13" s="48"/>
      <c r="C13" s="46"/>
    </row>
    <row r="14" spans="1:3" ht="45" customHeight="1">
      <c r="A14" s="47" t="s">
        <v>1120</v>
      </c>
      <c r="B14" s="48"/>
      <c r="C14" s="46"/>
    </row>
    <row r="15" spans="1:3" ht="45" customHeight="1">
      <c r="A15" s="47" t="s">
        <v>1121</v>
      </c>
      <c r="B15" s="48"/>
      <c r="C15" s="46"/>
    </row>
    <row r="16" spans="1:3" ht="45" customHeight="1">
      <c r="A16" s="44" t="s">
        <v>1122</v>
      </c>
      <c r="B16" s="57"/>
      <c r="C16" s="46"/>
    </row>
    <row r="17" spans="1:3" ht="45" customHeight="1">
      <c r="A17" s="47" t="s">
        <v>1123</v>
      </c>
      <c r="B17" s="48"/>
      <c r="C17" s="46"/>
    </row>
    <row r="18" spans="1:3" ht="45" customHeight="1">
      <c r="A18" s="47" t="s">
        <v>1124</v>
      </c>
      <c r="B18" s="48"/>
      <c r="C18" s="46"/>
    </row>
    <row r="19" spans="1:3" ht="45" customHeight="1">
      <c r="A19" s="47" t="s">
        <v>1125</v>
      </c>
      <c r="B19" s="48"/>
      <c r="C19" s="46"/>
    </row>
    <row r="20" spans="1:3" ht="45" customHeight="1">
      <c r="A20" s="47" t="s">
        <v>1126</v>
      </c>
      <c r="B20" s="48"/>
      <c r="C20" s="46"/>
    </row>
    <row r="21" spans="1:3" ht="45" customHeight="1">
      <c r="A21" s="44" t="s">
        <v>1127</v>
      </c>
      <c r="B21" s="57"/>
      <c r="C21" s="46"/>
    </row>
    <row r="22" spans="1:3" ht="45" customHeight="1">
      <c r="A22" s="47" t="s">
        <v>1128</v>
      </c>
      <c r="B22" s="48"/>
      <c r="C22" s="46"/>
    </row>
    <row r="23" spans="1:3" ht="45" customHeight="1">
      <c r="A23" s="47" t="s">
        <v>1129</v>
      </c>
      <c r="B23" s="48"/>
      <c r="C23" s="46"/>
    </row>
    <row r="24" spans="1:3" ht="45" customHeight="1">
      <c r="A24" s="47" t="s">
        <v>1130</v>
      </c>
      <c r="B24" s="48"/>
      <c r="C24" s="46"/>
    </row>
    <row r="25" spans="1:3" ht="45" customHeight="1">
      <c r="A25" s="47" t="s">
        <v>1131</v>
      </c>
      <c r="B25" s="48"/>
      <c r="C25" s="46"/>
    </row>
    <row r="26" spans="1:3" ht="45" customHeight="1">
      <c r="A26" s="44" t="s">
        <v>1132</v>
      </c>
      <c r="B26" s="57"/>
      <c r="C26" s="46"/>
    </row>
    <row r="27" spans="1:3" ht="45" customHeight="1">
      <c r="A27" s="47" t="s">
        <v>1133</v>
      </c>
      <c r="B27" s="48"/>
      <c r="C27" s="46"/>
    </row>
    <row r="28" spans="1:3" ht="45" customHeight="1">
      <c r="A28" s="47" t="s">
        <v>1134</v>
      </c>
      <c r="B28" s="48"/>
      <c r="C28" s="46"/>
    </row>
    <row r="29" spans="1:3" ht="45" customHeight="1">
      <c r="A29" s="47" t="s">
        <v>1135</v>
      </c>
      <c r="B29" s="48"/>
      <c r="C29" s="46"/>
    </row>
    <row r="30" spans="1:3" ht="45" customHeight="1">
      <c r="A30" s="47" t="s">
        <v>1136</v>
      </c>
      <c r="B30" s="48"/>
      <c r="C30" s="46"/>
    </row>
    <row r="31" spans="1:3" ht="45" customHeight="1">
      <c r="A31" s="44" t="s">
        <v>1137</v>
      </c>
      <c r="B31" s="57"/>
      <c r="C31" s="46"/>
    </row>
    <row r="32" spans="1:3" ht="45" customHeight="1">
      <c r="A32" s="47" t="s">
        <v>1138</v>
      </c>
      <c r="B32" s="48"/>
      <c r="C32" s="46"/>
    </row>
    <row r="33" spans="1:3" ht="45" customHeight="1">
      <c r="A33" s="47" t="s">
        <v>1139</v>
      </c>
      <c r="B33" s="48"/>
      <c r="C33" s="46"/>
    </row>
    <row r="34" spans="1:3" ht="45" customHeight="1">
      <c r="A34" s="47" t="s">
        <v>1140</v>
      </c>
      <c r="B34" s="48"/>
      <c r="C34" s="46"/>
    </row>
    <row r="35" spans="1:3" ht="45" customHeight="1">
      <c r="A35" s="47" t="s">
        <v>1141</v>
      </c>
      <c r="B35" s="48"/>
      <c r="C35" s="46"/>
    </row>
    <row r="36" spans="1:3" ht="45" customHeight="1">
      <c r="A36" s="44" t="s">
        <v>1142</v>
      </c>
      <c r="B36" s="57"/>
      <c r="C36" s="46"/>
    </row>
    <row r="37" spans="1:3" ht="45" customHeight="1">
      <c r="A37" s="47" t="s">
        <v>1143</v>
      </c>
      <c r="B37" s="48"/>
      <c r="C37" s="46"/>
    </row>
    <row r="38" spans="1:3" ht="45" customHeight="1">
      <c r="A38" s="47" t="s">
        <v>1144</v>
      </c>
      <c r="B38" s="48"/>
      <c r="C38" s="46"/>
    </row>
    <row r="39" spans="1:3" ht="45" customHeight="1">
      <c r="A39" s="47" t="s">
        <v>1145</v>
      </c>
      <c r="B39" s="48"/>
      <c r="C39" s="46"/>
    </row>
    <row r="40" spans="1:3" ht="45" customHeight="1">
      <c r="A40" s="47" t="s">
        <v>1146</v>
      </c>
      <c r="B40" s="48"/>
      <c r="C40" s="46"/>
    </row>
    <row r="41" spans="1:3" ht="45" customHeight="1">
      <c r="A41" s="44" t="s">
        <v>1147</v>
      </c>
      <c r="B41" s="58">
        <f>SUM(B42:B47)</f>
        <v>6537</v>
      </c>
      <c r="C41" s="46"/>
    </row>
    <row r="42" spans="1:3" ht="45" customHeight="1">
      <c r="A42" s="47" t="s">
        <v>1148</v>
      </c>
      <c r="B42" s="58">
        <v>6537</v>
      </c>
      <c r="C42" s="46"/>
    </row>
    <row r="43" spans="1:3" ht="45" customHeight="1">
      <c r="A43" s="47" t="s">
        <v>1149</v>
      </c>
      <c r="B43" s="48"/>
      <c r="C43" s="46"/>
    </row>
    <row r="44" spans="1:3" ht="45" customHeight="1">
      <c r="A44" s="47" t="s">
        <v>1150</v>
      </c>
      <c r="B44" s="48"/>
      <c r="C44" s="46"/>
    </row>
    <row r="45" spans="1:3" ht="45" customHeight="1">
      <c r="A45" s="47" t="s">
        <v>1151</v>
      </c>
      <c r="B45" s="48"/>
      <c r="C45" s="46"/>
    </row>
    <row r="46" spans="1:3" ht="45" customHeight="1">
      <c r="A46" s="47" t="s">
        <v>1152</v>
      </c>
      <c r="B46" s="48"/>
      <c r="C46" s="46"/>
    </row>
    <row r="47" spans="1:3" ht="45" customHeight="1">
      <c r="A47" s="47" t="s">
        <v>1153</v>
      </c>
      <c r="B47" s="48"/>
      <c r="C47" s="46"/>
    </row>
    <row r="48" spans="1:3" ht="45" customHeight="1">
      <c r="A48" s="44" t="s">
        <v>1154</v>
      </c>
      <c r="B48" s="57"/>
      <c r="C48" s="46"/>
    </row>
    <row r="49" spans="1:3" ht="45" customHeight="1">
      <c r="A49" s="47" t="s">
        <v>1155</v>
      </c>
      <c r="B49" s="48"/>
      <c r="C49" s="46"/>
    </row>
    <row r="50" spans="1:3" ht="45" customHeight="1">
      <c r="A50" s="47" t="s">
        <v>1156</v>
      </c>
      <c r="B50" s="48"/>
      <c r="C50" s="46"/>
    </row>
    <row r="51" spans="1:3" ht="45" customHeight="1">
      <c r="A51" s="47" t="s">
        <v>1157</v>
      </c>
      <c r="B51" s="48"/>
      <c r="C51" s="46"/>
    </row>
    <row r="52" spans="1:3" ht="45" customHeight="1">
      <c r="A52" s="47" t="s">
        <v>1158</v>
      </c>
      <c r="B52" s="48"/>
      <c r="C52" s="46"/>
    </row>
    <row r="53" spans="1:3" ht="45" customHeight="1">
      <c r="A53" s="47" t="s">
        <v>1159</v>
      </c>
      <c r="B53" s="48"/>
      <c r="C53" s="46"/>
    </row>
    <row r="54" spans="1:3" ht="45" customHeight="1">
      <c r="A54" s="44" t="s">
        <v>1160</v>
      </c>
      <c r="B54" s="57"/>
      <c r="C54" s="46"/>
    </row>
    <row r="55" spans="1:3" ht="45" customHeight="1">
      <c r="A55" s="47" t="s">
        <v>1161</v>
      </c>
      <c r="B55" s="48"/>
      <c r="C55" s="46"/>
    </row>
    <row r="56" spans="1:3" ht="45" customHeight="1">
      <c r="A56" s="47" t="s">
        <v>1162</v>
      </c>
      <c r="B56" s="48"/>
      <c r="C56" s="46"/>
    </row>
    <row r="57" spans="1:3" ht="45" customHeight="1">
      <c r="A57" s="47" t="s">
        <v>1163</v>
      </c>
      <c r="B57" s="48"/>
      <c r="C57" s="46"/>
    </row>
    <row r="58" spans="1:3" ht="45" customHeight="1">
      <c r="A58" s="47" t="s">
        <v>1164</v>
      </c>
      <c r="B58" s="48"/>
      <c r="C58" s="46"/>
    </row>
    <row r="59" spans="1:3" ht="45" customHeight="1">
      <c r="A59" s="59" t="s">
        <v>1165</v>
      </c>
      <c r="B59" s="60">
        <f>B41</f>
        <v>6537</v>
      </c>
      <c r="C59" s="46"/>
    </row>
    <row r="66" ht="18.75">
      <c r="B66" s="27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29" useFirstPageNumber="1" orientation="portrait" paperSize="9" scale="5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9"/>
  <sheetViews>
    <sheetView showZeros="0" zoomScaleSheetLayoutView="100" workbookViewId="0" topLeftCell="A31">
      <selection activeCell="C48" sqref="C48"/>
    </sheetView>
  </sheetViews>
  <sheetFormatPr defaultColWidth="10.00390625" defaultRowHeight="15"/>
  <cols>
    <col min="1" max="1" width="61.7109375" style="27" customWidth="1"/>
    <col min="2" max="2" width="46.00390625" style="27" customWidth="1"/>
    <col min="3" max="3" width="26.421875" style="27" customWidth="1"/>
    <col min="4" max="16384" width="10.00390625" style="27" customWidth="1"/>
  </cols>
  <sheetData>
    <row r="1" spans="1:2" s="26" customFormat="1" ht="30.75" customHeight="1">
      <c r="A1" s="28" t="s">
        <v>1166</v>
      </c>
      <c r="B1" s="29"/>
    </row>
    <row r="2" spans="1:3" ht="33" customHeight="1">
      <c r="A2" s="30" t="s">
        <v>1167</v>
      </c>
      <c r="B2" s="30"/>
      <c r="C2" s="30"/>
    </row>
    <row r="3" ht="26.25" customHeight="1">
      <c r="C3" s="31" t="s">
        <v>2</v>
      </c>
    </row>
    <row r="4" spans="1:3" ht="29.25" customHeight="1">
      <c r="A4" s="32" t="s">
        <v>876</v>
      </c>
      <c r="B4" s="33" t="s">
        <v>4</v>
      </c>
      <c r="C4" s="34" t="s">
        <v>1110</v>
      </c>
    </row>
    <row r="5" spans="1:3" ht="25.5" customHeight="1">
      <c r="A5" s="35" t="s">
        <v>1168</v>
      </c>
      <c r="B5" s="36"/>
      <c r="C5" s="42"/>
    </row>
    <row r="6" spans="1:3" ht="25.5" customHeight="1">
      <c r="A6" s="38" t="s">
        <v>1169</v>
      </c>
      <c r="B6" s="39"/>
      <c r="C6" s="42"/>
    </row>
    <row r="7" spans="1:3" ht="25.5" customHeight="1">
      <c r="A7" s="38" t="s">
        <v>1170</v>
      </c>
      <c r="B7" s="39"/>
      <c r="C7" s="42"/>
    </row>
    <row r="8" spans="1:3" ht="25.5" customHeight="1">
      <c r="A8" s="38" t="s">
        <v>1171</v>
      </c>
      <c r="B8" s="39"/>
      <c r="C8" s="42"/>
    </row>
    <row r="9" spans="1:3" ht="25.5" customHeight="1">
      <c r="A9" s="38" t="s">
        <v>1172</v>
      </c>
      <c r="B9" s="39"/>
      <c r="C9" s="42"/>
    </row>
    <row r="10" spans="1:3" ht="25.5" customHeight="1">
      <c r="A10" s="35" t="s">
        <v>1173</v>
      </c>
      <c r="B10" s="36"/>
      <c r="C10" s="42"/>
    </row>
    <row r="11" spans="1:3" ht="25.5" customHeight="1">
      <c r="A11" s="38" t="s">
        <v>1174</v>
      </c>
      <c r="B11" s="39"/>
      <c r="C11" s="42"/>
    </row>
    <row r="12" spans="1:3" ht="25.5" customHeight="1">
      <c r="A12" s="38" t="s">
        <v>1175</v>
      </c>
      <c r="B12" s="39"/>
      <c r="C12" s="42"/>
    </row>
    <row r="13" spans="1:3" ht="25.5" customHeight="1">
      <c r="A13" s="38" t="s">
        <v>1171</v>
      </c>
      <c r="B13" s="39"/>
      <c r="C13" s="42"/>
    </row>
    <row r="14" spans="1:3" ht="25.5" customHeight="1">
      <c r="A14" s="38" t="s">
        <v>1176</v>
      </c>
      <c r="B14" s="39"/>
      <c r="C14" s="42"/>
    </row>
    <row r="15" spans="1:3" ht="25.5" customHeight="1">
      <c r="A15" s="38" t="s">
        <v>1177</v>
      </c>
      <c r="B15" s="39"/>
      <c r="C15" s="42"/>
    </row>
    <row r="16" spans="1:3" ht="25.5" customHeight="1">
      <c r="A16" s="35" t="s">
        <v>1178</v>
      </c>
      <c r="B16" s="36"/>
      <c r="C16" s="42"/>
    </row>
    <row r="17" spans="1:3" ht="25.5" customHeight="1">
      <c r="A17" s="38" t="s">
        <v>1179</v>
      </c>
      <c r="B17" s="39"/>
      <c r="C17" s="42"/>
    </row>
    <row r="18" spans="1:3" ht="25.5" customHeight="1">
      <c r="A18" s="38" t="s">
        <v>1180</v>
      </c>
      <c r="B18" s="39"/>
      <c r="C18" s="42"/>
    </row>
    <row r="19" spans="1:3" ht="25.5" customHeight="1">
      <c r="A19" s="38" t="s">
        <v>1181</v>
      </c>
      <c r="B19" s="39"/>
      <c r="C19" s="42"/>
    </row>
    <row r="20" spans="1:3" ht="25.5" customHeight="1">
      <c r="A20" s="35" t="s">
        <v>1182</v>
      </c>
      <c r="B20" s="36"/>
      <c r="C20" s="42"/>
    </row>
    <row r="21" spans="1:3" ht="25.5" customHeight="1">
      <c r="A21" s="38" t="s">
        <v>1183</v>
      </c>
      <c r="B21" s="39"/>
      <c r="C21" s="42"/>
    </row>
    <row r="22" spans="1:3" ht="25.5" customHeight="1">
      <c r="A22" s="38" t="s">
        <v>1184</v>
      </c>
      <c r="B22" s="39"/>
      <c r="C22" s="42"/>
    </row>
    <row r="23" spans="1:3" ht="25.5" customHeight="1">
      <c r="A23" s="38" t="s">
        <v>1185</v>
      </c>
      <c r="B23" s="39"/>
      <c r="C23" s="42"/>
    </row>
    <row r="24" spans="1:3" ht="25.5" customHeight="1">
      <c r="A24" s="38" t="s">
        <v>1186</v>
      </c>
      <c r="B24" s="39"/>
      <c r="C24" s="42"/>
    </row>
    <row r="25" spans="1:3" ht="25.5" customHeight="1">
      <c r="A25" s="35" t="s">
        <v>1187</v>
      </c>
      <c r="B25" s="36"/>
      <c r="C25" s="42"/>
    </row>
    <row r="26" spans="1:3" ht="25.5" customHeight="1">
      <c r="A26" s="38" t="s">
        <v>1188</v>
      </c>
      <c r="B26" s="39"/>
      <c r="C26" s="42"/>
    </row>
    <row r="27" spans="1:3" ht="25.5" customHeight="1">
      <c r="A27" s="38" t="s">
        <v>1189</v>
      </c>
      <c r="B27" s="39"/>
      <c r="C27" s="42"/>
    </row>
    <row r="28" spans="1:3" ht="25.5" customHeight="1">
      <c r="A28" s="38" t="s">
        <v>1190</v>
      </c>
      <c r="B28" s="39"/>
      <c r="C28" s="42"/>
    </row>
    <row r="29" spans="1:3" ht="25.5" customHeight="1">
      <c r="A29" s="35" t="s">
        <v>1191</v>
      </c>
      <c r="B29" s="36"/>
      <c r="C29" s="42"/>
    </row>
    <row r="30" spans="1:3" ht="25.5" customHeight="1">
      <c r="A30" s="38" t="s">
        <v>1192</v>
      </c>
      <c r="B30" s="39"/>
      <c r="C30" s="42"/>
    </row>
    <row r="31" spans="1:3" ht="25.5" customHeight="1">
      <c r="A31" s="38" t="s">
        <v>1193</v>
      </c>
      <c r="B31" s="39"/>
      <c r="C31" s="42"/>
    </row>
    <row r="32" spans="1:3" ht="25.5" customHeight="1">
      <c r="A32" s="38" t="s">
        <v>1194</v>
      </c>
      <c r="B32" s="39"/>
      <c r="C32" s="42"/>
    </row>
    <row r="33" spans="1:3" ht="25.5" customHeight="1">
      <c r="A33" s="35" t="s">
        <v>1195</v>
      </c>
      <c r="B33" s="36"/>
      <c r="C33" s="42"/>
    </row>
    <row r="34" spans="1:3" ht="25.5" customHeight="1">
      <c r="A34" s="38" t="s">
        <v>1196</v>
      </c>
      <c r="B34" s="39"/>
      <c r="C34" s="42"/>
    </row>
    <row r="35" spans="1:3" ht="25.5" customHeight="1">
      <c r="A35" s="38" t="s">
        <v>1193</v>
      </c>
      <c r="B35" s="39"/>
      <c r="C35" s="42"/>
    </row>
    <row r="36" spans="1:3" ht="25.5" customHeight="1">
      <c r="A36" s="38" t="s">
        <v>1197</v>
      </c>
      <c r="B36" s="39"/>
      <c r="C36" s="42"/>
    </row>
    <row r="37" spans="1:3" ht="25.5" customHeight="1">
      <c r="A37" s="35" t="s">
        <v>1198</v>
      </c>
      <c r="B37" s="36">
        <v>4582</v>
      </c>
      <c r="C37" s="42"/>
    </row>
    <row r="38" spans="1:3" ht="25.5" customHeight="1">
      <c r="A38" s="38" t="s">
        <v>1199</v>
      </c>
      <c r="B38" s="39">
        <v>4582</v>
      </c>
      <c r="C38" s="42"/>
    </row>
    <row r="39" spans="1:3" ht="25.5" customHeight="1">
      <c r="A39" s="38" t="s">
        <v>1200</v>
      </c>
      <c r="B39" s="39"/>
      <c r="C39" s="42"/>
    </row>
    <row r="40" spans="1:3" ht="25.5" customHeight="1">
      <c r="A40" s="38" t="s">
        <v>1201</v>
      </c>
      <c r="B40" s="39"/>
      <c r="C40" s="42"/>
    </row>
    <row r="41" spans="1:3" ht="25.5" customHeight="1">
      <c r="A41" s="38" t="s">
        <v>1202</v>
      </c>
      <c r="B41" s="39"/>
      <c r="C41" s="42"/>
    </row>
    <row r="42" spans="1:3" ht="25.5" customHeight="1">
      <c r="A42" s="35" t="s">
        <v>1203</v>
      </c>
      <c r="B42" s="36"/>
      <c r="C42" s="42"/>
    </row>
    <row r="43" spans="1:3" ht="25.5" customHeight="1">
      <c r="A43" s="38" t="s">
        <v>1204</v>
      </c>
      <c r="B43" s="39"/>
      <c r="C43" s="42"/>
    </row>
    <row r="44" spans="1:3" ht="25.5" customHeight="1">
      <c r="A44" s="38" t="s">
        <v>1205</v>
      </c>
      <c r="B44" s="39"/>
      <c r="C44" s="42"/>
    </row>
    <row r="45" spans="1:3" ht="25.5" customHeight="1">
      <c r="A45" s="35" t="s">
        <v>1206</v>
      </c>
      <c r="B45" s="36"/>
      <c r="C45" s="42"/>
    </row>
    <row r="46" spans="1:3" ht="25.5" customHeight="1">
      <c r="A46" s="38" t="s">
        <v>1207</v>
      </c>
      <c r="B46" s="39"/>
      <c r="C46" s="42"/>
    </row>
    <row r="47" spans="1:3" ht="25.5" customHeight="1">
      <c r="A47" s="38" t="s">
        <v>1193</v>
      </c>
      <c r="B47" s="39"/>
      <c r="C47" s="42"/>
    </row>
    <row r="48" spans="1:3" ht="25.5" customHeight="1">
      <c r="A48" s="38" t="s">
        <v>1208</v>
      </c>
      <c r="B48" s="39"/>
      <c r="C48" s="42"/>
    </row>
    <row r="49" spans="1:3" ht="25.5" customHeight="1">
      <c r="A49" s="33" t="s">
        <v>1209</v>
      </c>
      <c r="B49" s="36">
        <v>4582</v>
      </c>
      <c r="C49" s="42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1"/>
  <sheetViews>
    <sheetView showZeros="0" zoomScale="91" zoomScaleNormal="91" zoomScaleSheetLayoutView="100" workbookViewId="0" topLeftCell="A25">
      <selection activeCell="B41" sqref="B41"/>
    </sheetView>
  </sheetViews>
  <sheetFormatPr defaultColWidth="10.00390625" defaultRowHeight="15"/>
  <cols>
    <col min="1" max="1" width="62.421875" style="27" customWidth="1"/>
    <col min="2" max="2" width="40.57421875" style="27" customWidth="1"/>
    <col min="3" max="3" width="29.421875" style="27" customWidth="1"/>
    <col min="4" max="16384" width="10.00390625" style="27" customWidth="1"/>
  </cols>
  <sheetData>
    <row r="1" spans="1:2" s="26" customFormat="1" ht="30.75" customHeight="1">
      <c r="A1" s="28" t="s">
        <v>1210</v>
      </c>
      <c r="B1" s="29"/>
    </row>
    <row r="2" spans="1:3" ht="33" customHeight="1">
      <c r="A2" s="30" t="s">
        <v>1211</v>
      </c>
      <c r="B2" s="30"/>
      <c r="C2" s="30"/>
    </row>
    <row r="3" ht="26.25" customHeight="1">
      <c r="C3" s="31" t="s">
        <v>2</v>
      </c>
    </row>
    <row r="4" spans="1:3" ht="34.5" customHeight="1">
      <c r="A4" s="32" t="s">
        <v>876</v>
      </c>
      <c r="B4" s="33" t="s">
        <v>4</v>
      </c>
      <c r="C4" s="34" t="s">
        <v>1110</v>
      </c>
    </row>
    <row r="5" spans="1:3" ht="34.5" customHeight="1">
      <c r="A5" s="35" t="s">
        <v>1111</v>
      </c>
      <c r="B5" s="36"/>
      <c r="C5" s="37"/>
    </row>
    <row r="6" spans="1:3" ht="34.5" customHeight="1">
      <c r="A6" s="38" t="s">
        <v>1112</v>
      </c>
      <c r="B6" s="39"/>
      <c r="C6" s="37"/>
    </row>
    <row r="7" spans="1:3" ht="34.5" customHeight="1">
      <c r="A7" s="38" t="s">
        <v>1113</v>
      </c>
      <c r="B7" s="39"/>
      <c r="C7" s="37"/>
    </row>
    <row r="8" spans="1:3" ht="34.5" customHeight="1">
      <c r="A8" s="38" t="s">
        <v>1114</v>
      </c>
      <c r="B8" s="39"/>
      <c r="C8" s="37"/>
    </row>
    <row r="9" spans="1:3" ht="34.5" customHeight="1">
      <c r="A9" s="38" t="s">
        <v>1115</v>
      </c>
      <c r="B9" s="39"/>
      <c r="C9" s="37"/>
    </row>
    <row r="10" spans="1:3" ht="34.5" customHeight="1">
      <c r="A10" s="38" t="s">
        <v>1116</v>
      </c>
      <c r="B10" s="39"/>
      <c r="C10" s="37"/>
    </row>
    <row r="11" spans="1:3" ht="34.5" customHeight="1">
      <c r="A11" s="35" t="s">
        <v>1117</v>
      </c>
      <c r="B11" s="36"/>
      <c r="C11" s="37"/>
    </row>
    <row r="12" spans="1:3" ht="34.5" customHeight="1">
      <c r="A12" s="38" t="s">
        <v>1118</v>
      </c>
      <c r="B12" s="39"/>
      <c r="C12" s="37"/>
    </row>
    <row r="13" spans="1:3" ht="34.5" customHeight="1">
      <c r="A13" s="38" t="s">
        <v>1119</v>
      </c>
      <c r="B13" s="39"/>
      <c r="C13" s="37"/>
    </row>
    <row r="14" spans="1:3" ht="34.5" customHeight="1">
      <c r="A14" s="38" t="s">
        <v>1120</v>
      </c>
      <c r="B14" s="39"/>
      <c r="C14" s="37"/>
    </row>
    <row r="15" spans="1:3" ht="34.5" customHeight="1">
      <c r="A15" s="38" t="s">
        <v>1121</v>
      </c>
      <c r="B15" s="39"/>
      <c r="C15" s="37"/>
    </row>
    <row r="16" spans="1:3" ht="34.5" customHeight="1">
      <c r="A16" s="38" t="s">
        <v>1212</v>
      </c>
      <c r="B16" s="39"/>
      <c r="C16" s="37"/>
    </row>
    <row r="17" spans="1:3" ht="34.5" customHeight="1">
      <c r="A17" s="35" t="s">
        <v>1122</v>
      </c>
      <c r="B17" s="36"/>
      <c r="C17" s="37"/>
    </row>
    <row r="18" spans="1:3" ht="34.5" customHeight="1">
      <c r="A18" s="38" t="s">
        <v>1123</v>
      </c>
      <c r="B18" s="39"/>
      <c r="C18" s="37"/>
    </row>
    <row r="19" spans="1:3" ht="34.5" customHeight="1">
      <c r="A19" s="38" t="s">
        <v>1124</v>
      </c>
      <c r="B19" s="39"/>
      <c r="C19" s="37"/>
    </row>
    <row r="20" spans="1:3" ht="34.5" customHeight="1">
      <c r="A20" s="38" t="s">
        <v>1125</v>
      </c>
      <c r="B20" s="39"/>
      <c r="C20" s="37"/>
    </row>
    <row r="21" spans="1:3" ht="34.5" customHeight="1">
      <c r="A21" s="38" t="s">
        <v>1126</v>
      </c>
      <c r="B21" s="39"/>
      <c r="C21" s="37"/>
    </row>
    <row r="22" spans="1:3" ht="34.5" customHeight="1">
      <c r="A22" s="35" t="s">
        <v>1127</v>
      </c>
      <c r="B22" s="36"/>
      <c r="C22" s="37"/>
    </row>
    <row r="23" spans="1:3" ht="34.5" customHeight="1">
      <c r="A23" s="38" t="s">
        <v>1128</v>
      </c>
      <c r="B23" s="39"/>
      <c r="C23" s="37"/>
    </row>
    <row r="24" spans="1:3" ht="34.5" customHeight="1">
      <c r="A24" s="38" t="s">
        <v>1129</v>
      </c>
      <c r="B24" s="39"/>
      <c r="C24" s="37"/>
    </row>
    <row r="25" spans="1:3" ht="34.5" customHeight="1">
      <c r="A25" s="38" t="s">
        <v>1130</v>
      </c>
      <c r="B25" s="39"/>
      <c r="C25" s="37"/>
    </row>
    <row r="26" spans="1:3" ht="34.5" customHeight="1">
      <c r="A26" s="38" t="s">
        <v>1131</v>
      </c>
      <c r="B26" s="39"/>
      <c r="C26" s="37"/>
    </row>
    <row r="27" spans="1:3" ht="34.5" customHeight="1">
      <c r="A27" s="38" t="s">
        <v>1212</v>
      </c>
      <c r="B27" s="41"/>
      <c r="C27" s="37"/>
    </row>
    <row r="28" spans="1:3" ht="34.5" customHeight="1">
      <c r="A28" s="35" t="s">
        <v>1213</v>
      </c>
      <c r="B28" s="36"/>
      <c r="C28" s="37"/>
    </row>
    <row r="29" spans="1:3" ht="34.5" customHeight="1">
      <c r="A29" s="38" t="s">
        <v>1155</v>
      </c>
      <c r="B29" s="39"/>
      <c r="C29" s="37"/>
    </row>
    <row r="30" spans="1:3" ht="34.5" customHeight="1">
      <c r="A30" s="38" t="s">
        <v>1156</v>
      </c>
      <c r="B30" s="39"/>
      <c r="C30" s="37"/>
    </row>
    <row r="31" spans="1:3" ht="34.5" customHeight="1">
      <c r="A31" s="38" t="s">
        <v>1157</v>
      </c>
      <c r="B31" s="39"/>
      <c r="C31" s="37"/>
    </row>
    <row r="32" spans="1:3" ht="34.5" customHeight="1">
      <c r="A32" s="38" t="s">
        <v>1158</v>
      </c>
      <c r="B32" s="39"/>
      <c r="C32" s="37"/>
    </row>
    <row r="33" spans="1:3" ht="34.5" customHeight="1">
      <c r="A33" s="38" t="s">
        <v>1159</v>
      </c>
      <c r="B33" s="39"/>
      <c r="C33" s="37"/>
    </row>
    <row r="34" spans="1:3" s="43" customFormat="1" ht="45" customHeight="1">
      <c r="A34" s="44" t="s">
        <v>1214</v>
      </c>
      <c r="B34" s="45">
        <v>6537</v>
      </c>
      <c r="C34" s="46"/>
    </row>
    <row r="35" spans="1:3" s="43" customFormat="1" ht="45" customHeight="1">
      <c r="A35" s="47" t="s">
        <v>1148</v>
      </c>
      <c r="B35" s="45">
        <v>6537</v>
      </c>
      <c r="C35" s="46"/>
    </row>
    <row r="36" spans="1:3" s="43" customFormat="1" ht="45" customHeight="1">
      <c r="A36" s="47" t="s">
        <v>1149</v>
      </c>
      <c r="B36" s="48"/>
      <c r="C36" s="46"/>
    </row>
    <row r="37" spans="1:3" s="43" customFormat="1" ht="45" customHeight="1">
      <c r="A37" s="47" t="s">
        <v>1150</v>
      </c>
      <c r="B37" s="48"/>
      <c r="C37" s="46"/>
    </row>
    <row r="38" spans="1:3" s="43" customFormat="1" ht="45" customHeight="1">
      <c r="A38" s="47" t="s">
        <v>1151</v>
      </c>
      <c r="B38" s="48"/>
      <c r="C38" s="46"/>
    </row>
    <row r="39" spans="1:3" s="43" customFormat="1" ht="45" customHeight="1">
      <c r="A39" s="47" t="s">
        <v>1152</v>
      </c>
      <c r="B39" s="48"/>
      <c r="C39" s="46"/>
    </row>
    <row r="40" spans="1:3" s="43" customFormat="1" ht="45" customHeight="1">
      <c r="A40" s="47" t="s">
        <v>1153</v>
      </c>
      <c r="B40" s="48"/>
      <c r="C40" s="46"/>
    </row>
    <row r="41" spans="1:3" ht="34.5" customHeight="1">
      <c r="A41" s="33" t="s">
        <v>1165</v>
      </c>
      <c r="B41" s="45">
        <v>6537</v>
      </c>
      <c r="C41" s="37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6"/>
  <sheetViews>
    <sheetView showZeros="0" zoomScale="90" zoomScaleNormal="90" zoomScaleSheetLayoutView="100" workbookViewId="0" topLeftCell="A27">
      <selection activeCell="B36" sqref="B36"/>
    </sheetView>
  </sheetViews>
  <sheetFormatPr defaultColWidth="10.00390625" defaultRowHeight="15"/>
  <cols>
    <col min="1" max="1" width="57.28125" style="27" customWidth="1"/>
    <col min="2" max="2" width="41.140625" style="27" customWidth="1"/>
    <col min="3" max="3" width="31.7109375" style="27" customWidth="1"/>
    <col min="4" max="16384" width="10.00390625" style="27" customWidth="1"/>
  </cols>
  <sheetData>
    <row r="1" spans="1:2" s="26" customFormat="1" ht="30.75" customHeight="1">
      <c r="A1" s="28" t="s">
        <v>1215</v>
      </c>
      <c r="B1" s="29"/>
    </row>
    <row r="2" spans="1:3" ht="33" customHeight="1">
      <c r="A2" s="30" t="s">
        <v>1216</v>
      </c>
      <c r="B2" s="30"/>
      <c r="C2" s="30"/>
    </row>
    <row r="3" ht="26.25" customHeight="1">
      <c r="C3" s="31" t="s">
        <v>2</v>
      </c>
    </row>
    <row r="4" spans="1:3" ht="39" customHeight="1">
      <c r="A4" s="32" t="s">
        <v>876</v>
      </c>
      <c r="B4" s="33" t="s">
        <v>4</v>
      </c>
      <c r="C4" s="34" t="s">
        <v>1110</v>
      </c>
    </row>
    <row r="5" spans="1:3" ht="39" customHeight="1">
      <c r="A5" s="35" t="s">
        <v>1168</v>
      </c>
      <c r="B5" s="36"/>
      <c r="C5" s="37"/>
    </row>
    <row r="6" spans="1:3" ht="39" customHeight="1">
      <c r="A6" s="38" t="s">
        <v>1169</v>
      </c>
      <c r="B6" s="39"/>
      <c r="C6" s="37"/>
    </row>
    <row r="7" spans="1:3" ht="39" customHeight="1">
      <c r="A7" s="38" t="s">
        <v>1170</v>
      </c>
      <c r="B7" s="39"/>
      <c r="C7" s="37"/>
    </row>
    <row r="8" spans="1:3" ht="39" customHeight="1">
      <c r="A8" s="38" t="s">
        <v>1171</v>
      </c>
      <c r="B8" s="39"/>
      <c r="C8" s="37"/>
    </row>
    <row r="9" spans="1:3" ht="39" customHeight="1">
      <c r="A9" s="38" t="s">
        <v>1172</v>
      </c>
      <c r="B9" s="39"/>
      <c r="C9" s="37"/>
    </row>
    <row r="10" spans="1:3" ht="39" customHeight="1">
      <c r="A10" s="35" t="s">
        <v>1173</v>
      </c>
      <c r="B10" s="36"/>
      <c r="C10" s="37"/>
    </row>
    <row r="11" spans="1:3" ht="39" customHeight="1">
      <c r="A11" s="38" t="s">
        <v>1174</v>
      </c>
      <c r="B11" s="39"/>
      <c r="C11" s="37"/>
    </row>
    <row r="12" spans="1:3" ht="39" customHeight="1">
      <c r="A12" s="38" t="s">
        <v>1175</v>
      </c>
      <c r="B12" s="39"/>
      <c r="C12" s="37"/>
    </row>
    <row r="13" spans="1:3" ht="39" customHeight="1">
      <c r="A13" s="38" t="s">
        <v>1171</v>
      </c>
      <c r="B13" s="39"/>
      <c r="C13" s="37"/>
    </row>
    <row r="14" spans="1:3" ht="39" customHeight="1">
      <c r="A14" s="38" t="s">
        <v>1176</v>
      </c>
      <c r="B14" s="39"/>
      <c r="C14" s="37"/>
    </row>
    <row r="15" spans="1:3" ht="39" customHeight="1">
      <c r="A15" s="38" t="s">
        <v>1177</v>
      </c>
      <c r="B15" s="39"/>
      <c r="C15" s="37"/>
    </row>
    <row r="16" spans="1:3" ht="39" customHeight="1">
      <c r="A16" s="40" t="s">
        <v>1217</v>
      </c>
      <c r="B16" s="39"/>
      <c r="C16" s="37"/>
    </row>
    <row r="17" spans="1:3" ht="39" customHeight="1">
      <c r="A17" s="35" t="s">
        <v>1178</v>
      </c>
      <c r="B17" s="36"/>
      <c r="C17" s="37"/>
    </row>
    <row r="18" spans="1:3" ht="39" customHeight="1">
      <c r="A18" s="38" t="s">
        <v>1179</v>
      </c>
      <c r="B18" s="39"/>
      <c r="C18" s="37"/>
    </row>
    <row r="19" spans="1:3" ht="39" customHeight="1">
      <c r="A19" s="38" t="s">
        <v>1180</v>
      </c>
      <c r="B19" s="39"/>
      <c r="C19" s="37"/>
    </row>
    <row r="20" spans="1:3" ht="39" customHeight="1">
      <c r="A20" s="38" t="s">
        <v>1181</v>
      </c>
      <c r="B20" s="39"/>
      <c r="C20" s="37"/>
    </row>
    <row r="21" spans="1:3" ht="39" customHeight="1">
      <c r="A21" s="35" t="s">
        <v>1182</v>
      </c>
      <c r="B21" s="36"/>
      <c r="C21" s="37"/>
    </row>
    <row r="22" spans="1:3" ht="39" customHeight="1">
      <c r="A22" s="38" t="s">
        <v>1183</v>
      </c>
      <c r="B22" s="39"/>
      <c r="C22" s="37"/>
    </row>
    <row r="23" spans="1:3" ht="39" customHeight="1">
      <c r="A23" s="38" t="s">
        <v>1184</v>
      </c>
      <c r="B23" s="39"/>
      <c r="C23" s="37"/>
    </row>
    <row r="24" spans="1:3" ht="39" customHeight="1">
      <c r="A24" s="38" t="s">
        <v>1185</v>
      </c>
      <c r="B24" s="39"/>
      <c r="C24" s="37"/>
    </row>
    <row r="25" spans="1:3" ht="39" customHeight="1">
      <c r="A25" s="38" t="s">
        <v>1186</v>
      </c>
      <c r="B25" s="39"/>
      <c r="C25" s="37"/>
    </row>
    <row r="26" spans="1:3" ht="39" customHeight="1">
      <c r="A26" s="40" t="s">
        <v>1217</v>
      </c>
      <c r="B26" s="41"/>
      <c r="C26" s="37"/>
    </row>
    <row r="27" spans="1:3" ht="39" customHeight="1">
      <c r="A27" s="40" t="s">
        <v>1218</v>
      </c>
      <c r="B27" s="41"/>
      <c r="C27" s="37"/>
    </row>
    <row r="28" spans="1:3" ht="39" customHeight="1">
      <c r="A28" s="35" t="s">
        <v>1219</v>
      </c>
      <c r="B28" s="36"/>
      <c r="C28" s="37"/>
    </row>
    <row r="29" spans="1:3" ht="39" customHeight="1">
      <c r="A29" s="38" t="s">
        <v>1204</v>
      </c>
      <c r="B29" s="39"/>
      <c r="C29" s="37"/>
    </row>
    <row r="30" spans="1:3" ht="39" customHeight="1">
      <c r="A30" s="38" t="s">
        <v>1205</v>
      </c>
      <c r="B30" s="39"/>
      <c r="C30" s="37"/>
    </row>
    <row r="31" spans="1:3" ht="25.5" customHeight="1">
      <c r="A31" s="35" t="s">
        <v>1220</v>
      </c>
      <c r="B31" s="36">
        <v>4582</v>
      </c>
      <c r="C31" s="42"/>
    </row>
    <row r="32" spans="1:3" ht="25.5" customHeight="1">
      <c r="A32" s="38" t="s">
        <v>1199</v>
      </c>
      <c r="B32" s="39">
        <v>4582</v>
      </c>
      <c r="C32" s="42"/>
    </row>
    <row r="33" spans="1:3" ht="25.5" customHeight="1">
      <c r="A33" s="38" t="s">
        <v>1200</v>
      </c>
      <c r="B33" s="39"/>
      <c r="C33" s="42"/>
    </row>
    <row r="34" spans="1:3" ht="25.5" customHeight="1">
      <c r="A34" s="38" t="s">
        <v>1201</v>
      </c>
      <c r="B34" s="39"/>
      <c r="C34" s="42"/>
    </row>
    <row r="35" spans="1:3" ht="25.5" customHeight="1">
      <c r="A35" s="38" t="s">
        <v>1202</v>
      </c>
      <c r="B35" s="39"/>
      <c r="C35" s="42"/>
    </row>
    <row r="36" spans="1:3" ht="39" customHeight="1">
      <c r="A36" s="33" t="s">
        <v>1209</v>
      </c>
      <c r="B36" s="36">
        <v>4582</v>
      </c>
      <c r="C36" s="37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0"/>
  <sheetViews>
    <sheetView zoomScale="85" zoomScaleNormal="85" zoomScaleSheetLayoutView="100" workbookViewId="0" topLeftCell="A7">
      <selection activeCell="B9" sqref="B9"/>
    </sheetView>
  </sheetViews>
  <sheetFormatPr defaultColWidth="9.00390625" defaultRowHeight="15"/>
  <cols>
    <col min="1" max="1" width="64.421875" style="13" customWidth="1"/>
    <col min="2" max="2" width="29.7109375" style="13" customWidth="1"/>
    <col min="3" max="16384" width="9.00390625" style="13" customWidth="1"/>
  </cols>
  <sheetData>
    <row r="1" ht="14.25">
      <c r="A1" s="14" t="s">
        <v>1221</v>
      </c>
    </row>
    <row r="2" spans="1:2" ht="48" customHeight="1">
      <c r="A2" s="15" t="s">
        <v>1222</v>
      </c>
      <c r="B2" s="15"/>
    </row>
    <row r="3" spans="1:2" ht="29.25" customHeight="1">
      <c r="A3" s="16"/>
      <c r="B3" s="17" t="s">
        <v>857</v>
      </c>
    </row>
    <row r="4" spans="1:2" ht="111.75" customHeight="1">
      <c r="A4" s="18" t="s">
        <v>858</v>
      </c>
      <c r="B4" s="18" t="s">
        <v>859</v>
      </c>
    </row>
    <row r="5" spans="1:2" ht="111.75" customHeight="1">
      <c r="A5" s="19" t="s">
        <v>1223</v>
      </c>
      <c r="B5" s="20">
        <f>'22-专项债务余额'!B5+'12-一般债务余额'!B5</f>
        <v>20.49</v>
      </c>
    </row>
    <row r="6" spans="1:3" ht="111.75" customHeight="1">
      <c r="A6" s="19" t="s">
        <v>1224</v>
      </c>
      <c r="B6" s="20">
        <f>'12-一般债务余额'!B6+'22-专项债务余额'!B6</f>
        <v>2.85</v>
      </c>
      <c r="C6" s="21"/>
    </row>
    <row r="7" spans="1:3" ht="111.75" customHeight="1">
      <c r="A7" s="19" t="s">
        <v>1225</v>
      </c>
      <c r="B7" s="20">
        <f>'12-一般债务余额'!B7+'22-专项债务余额'!B7</f>
        <v>2.2</v>
      </c>
      <c r="C7" s="21"/>
    </row>
    <row r="8" spans="1:2" ht="111.75" customHeight="1">
      <c r="A8" s="22" t="s">
        <v>1226</v>
      </c>
      <c r="B8" s="23"/>
    </row>
    <row r="9" spans="1:5" ht="111.75" customHeight="1">
      <c r="A9" s="19" t="s">
        <v>1227</v>
      </c>
      <c r="B9" s="20">
        <f>B5+B6-B7</f>
        <v>21.14</v>
      </c>
      <c r="C9" s="21"/>
      <c r="E9" s="24"/>
    </row>
    <row r="10" ht="14.25">
      <c r="A10" s="25" t="s">
        <v>1228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5"/>
  <sheetViews>
    <sheetView tabSelected="1" zoomScaleSheetLayoutView="100" workbookViewId="0" topLeftCell="A1">
      <selection activeCell="B8" sqref="B8"/>
    </sheetView>
  </sheetViews>
  <sheetFormatPr defaultColWidth="47.57421875" defaultRowHeight="15"/>
  <cols>
    <col min="1" max="1" width="47.57421875" style="1" customWidth="1"/>
    <col min="2" max="2" width="42.421875" style="1" customWidth="1"/>
    <col min="3" max="16384" width="47.57421875" style="2" customWidth="1"/>
  </cols>
  <sheetData>
    <row r="1" ht="28.5" customHeight="1">
      <c r="A1" s="3" t="s">
        <v>1229</v>
      </c>
    </row>
    <row r="2" spans="1:2" ht="29.25" customHeight="1">
      <c r="A2" s="4" t="s">
        <v>1230</v>
      </c>
      <c r="B2" s="4"/>
    </row>
    <row r="3" spans="1:2" ht="31.5" customHeight="1">
      <c r="A3" s="5" t="s">
        <v>868</v>
      </c>
      <c r="B3" s="6" t="s">
        <v>857</v>
      </c>
    </row>
    <row r="4" spans="1:2" ht="29.25" customHeight="1">
      <c r="A4" s="7" t="s">
        <v>869</v>
      </c>
      <c r="B4" s="7" t="s">
        <v>870</v>
      </c>
    </row>
    <row r="5" spans="1:2" ht="30" customHeight="1">
      <c r="A5" s="8" t="s">
        <v>871</v>
      </c>
      <c r="B5" s="9"/>
    </row>
    <row r="6" spans="1:2" ht="30" customHeight="1">
      <c r="A6" s="8" t="s">
        <v>1026</v>
      </c>
      <c r="B6" s="10">
        <f>'23-专项债务分地区'!B6+'13-一般债务分地区'!B6</f>
        <v>23.09</v>
      </c>
    </row>
    <row r="7" spans="1:2" ht="30" customHeight="1">
      <c r="A7" s="8" t="s">
        <v>713</v>
      </c>
      <c r="B7" s="9"/>
    </row>
    <row r="8" spans="1:2" ht="30" customHeight="1">
      <c r="A8" s="8" t="s">
        <v>713</v>
      </c>
      <c r="B8" s="9"/>
    </row>
    <row r="9" spans="1:2" ht="30" customHeight="1">
      <c r="A9" s="8" t="s">
        <v>713</v>
      </c>
      <c r="B9" s="9"/>
    </row>
    <row r="10" spans="1:2" ht="30" customHeight="1">
      <c r="A10" s="8" t="s">
        <v>713</v>
      </c>
      <c r="B10" s="9"/>
    </row>
    <row r="11" spans="1:2" ht="30" customHeight="1">
      <c r="A11" s="8" t="s">
        <v>713</v>
      </c>
      <c r="B11" s="9"/>
    </row>
    <row r="12" spans="1:2" ht="30" customHeight="1">
      <c r="A12" s="8" t="s">
        <v>713</v>
      </c>
      <c r="B12" s="9"/>
    </row>
    <row r="13" spans="1:2" ht="30" customHeight="1">
      <c r="A13" s="8" t="s">
        <v>713</v>
      </c>
      <c r="B13" s="9"/>
    </row>
    <row r="14" spans="1:2" ht="30" customHeight="1">
      <c r="A14" s="8" t="s">
        <v>713</v>
      </c>
      <c r="B14" s="9"/>
    </row>
    <row r="15" spans="1:2" ht="30" customHeight="1">
      <c r="A15" s="8" t="s">
        <v>713</v>
      </c>
      <c r="B15" s="9"/>
    </row>
    <row r="16" spans="1:2" ht="30" customHeight="1">
      <c r="A16" s="8" t="s">
        <v>713</v>
      </c>
      <c r="B16" s="9"/>
    </row>
    <row r="17" spans="1:2" ht="30" customHeight="1">
      <c r="A17" s="8" t="s">
        <v>713</v>
      </c>
      <c r="B17" s="9"/>
    </row>
    <row r="18" spans="1:2" ht="30" customHeight="1">
      <c r="A18" s="8" t="s">
        <v>713</v>
      </c>
      <c r="B18" s="9"/>
    </row>
    <row r="19" spans="1:2" ht="30" customHeight="1">
      <c r="A19" s="8" t="s">
        <v>713</v>
      </c>
      <c r="B19" s="9"/>
    </row>
    <row r="20" spans="1:2" ht="30" customHeight="1">
      <c r="A20" s="8" t="s">
        <v>713</v>
      </c>
      <c r="B20" s="9"/>
    </row>
    <row r="21" spans="1:2" ht="30" customHeight="1">
      <c r="A21" s="8" t="s">
        <v>713</v>
      </c>
      <c r="B21" s="9"/>
    </row>
    <row r="22" spans="1:2" ht="30" customHeight="1">
      <c r="A22" s="8" t="s">
        <v>713</v>
      </c>
      <c r="B22" s="9"/>
    </row>
    <row r="23" spans="1:2" ht="30" customHeight="1">
      <c r="A23" s="8" t="s">
        <v>713</v>
      </c>
      <c r="B23" s="9"/>
    </row>
    <row r="24" spans="1:2" ht="30" customHeight="1">
      <c r="A24" s="8" t="s">
        <v>713</v>
      </c>
      <c r="B24" s="9"/>
    </row>
    <row r="25" spans="1:2" ht="30" customHeight="1">
      <c r="A25" s="11" t="s">
        <v>873</v>
      </c>
      <c r="B25" s="12">
        <f>B6</f>
        <v>23.09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5"/>
  <sheetViews>
    <sheetView zoomScale="90" zoomScaleNormal="90" zoomScaleSheetLayoutView="100" workbookViewId="0" topLeftCell="A7">
      <selection activeCell="B31" sqref="B31"/>
    </sheetView>
  </sheetViews>
  <sheetFormatPr defaultColWidth="25.7109375" defaultRowHeight="15"/>
  <cols>
    <col min="1" max="1" width="58.421875" style="320" customWidth="1"/>
    <col min="2" max="2" width="35.7109375" style="320" customWidth="1"/>
    <col min="3" max="16384" width="25.7109375" style="320" customWidth="1"/>
  </cols>
  <sheetData>
    <row r="1" spans="1:2" s="105" customFormat="1" ht="24" customHeight="1">
      <c r="A1" s="211" t="s">
        <v>97</v>
      </c>
      <c r="B1" s="212"/>
    </row>
    <row r="2" spans="1:2" ht="25.5">
      <c r="A2" s="374" t="s">
        <v>98</v>
      </c>
      <c r="B2" s="374"/>
    </row>
    <row r="3" spans="1:2" ht="25.5">
      <c r="A3" s="374"/>
      <c r="B3" s="374"/>
    </row>
    <row r="4" ht="20.25" customHeight="1">
      <c r="B4" s="375" t="s">
        <v>2</v>
      </c>
    </row>
    <row r="5" spans="1:2" s="372" customFormat="1" ht="26.25" customHeight="1">
      <c r="A5" s="376" t="s">
        <v>99</v>
      </c>
      <c r="B5" s="324" t="s">
        <v>4</v>
      </c>
    </row>
    <row r="6" spans="1:2" s="317" customFormat="1" ht="26.25" customHeight="1">
      <c r="A6" s="377" t="s">
        <v>5</v>
      </c>
      <c r="B6" s="378">
        <f>SUM(B7:B22)</f>
        <v>24770</v>
      </c>
    </row>
    <row r="7" spans="1:2" s="317" customFormat="1" ht="26.25" customHeight="1">
      <c r="A7" s="379" t="s">
        <v>6</v>
      </c>
      <c r="B7" s="380">
        <f>VLOOKUP(A7,'01-本地区一般收入'!A:B,2,0)</f>
        <v>10335</v>
      </c>
    </row>
    <row r="8" spans="1:2" s="317" customFormat="1" ht="26.25" customHeight="1">
      <c r="A8" s="379" t="s">
        <v>7</v>
      </c>
      <c r="B8" s="380">
        <f>VLOOKUP(A8,'01-本地区一般收入'!A:B,2,0)</f>
        <v>0</v>
      </c>
    </row>
    <row r="9" spans="1:2" s="317" customFormat="1" ht="26.25" customHeight="1">
      <c r="A9" s="379" t="s">
        <v>8</v>
      </c>
      <c r="B9" s="380">
        <f>VLOOKUP(A9,'01-本地区一般收入'!A:B,2,0)</f>
        <v>1482</v>
      </c>
    </row>
    <row r="10" spans="1:2" s="317" customFormat="1" ht="26.25" customHeight="1">
      <c r="A10" s="379" t="s">
        <v>9</v>
      </c>
      <c r="B10" s="380">
        <f>VLOOKUP(A10,'01-本地区一般收入'!A:B,2,0)</f>
        <v>0</v>
      </c>
    </row>
    <row r="11" spans="1:2" s="317" customFormat="1" ht="26.25" customHeight="1">
      <c r="A11" s="379" t="s">
        <v>10</v>
      </c>
      <c r="B11" s="380">
        <f>VLOOKUP(A11,'01-本地区一般收入'!A:B,2,0)</f>
        <v>832</v>
      </c>
    </row>
    <row r="12" spans="1:2" s="317" customFormat="1" ht="26.25" customHeight="1">
      <c r="A12" s="379" t="s">
        <v>11</v>
      </c>
      <c r="B12" s="380">
        <f>VLOOKUP(A12,'01-本地区一般收入'!A:B,2,0)</f>
        <v>780</v>
      </c>
    </row>
    <row r="13" spans="1:2" s="317" customFormat="1" ht="26.25" customHeight="1">
      <c r="A13" s="379" t="s">
        <v>12</v>
      </c>
      <c r="B13" s="380">
        <f>VLOOKUP(A13,'01-本地区一般收入'!A:B,2,0)</f>
        <v>1550</v>
      </c>
    </row>
    <row r="14" spans="1:2" s="317" customFormat="1" ht="26.25" customHeight="1">
      <c r="A14" s="379" t="s">
        <v>13</v>
      </c>
      <c r="B14" s="380">
        <f>VLOOKUP(A14,'01-本地区一般收入'!A:B,2,0)</f>
        <v>780</v>
      </c>
    </row>
    <row r="15" spans="1:2" s="317" customFormat="1" ht="26.25" customHeight="1">
      <c r="A15" s="379" t="s">
        <v>14</v>
      </c>
      <c r="B15" s="380">
        <f>VLOOKUP(A15,'01-本地区一般收入'!A:B,2,0)</f>
        <v>460</v>
      </c>
    </row>
    <row r="16" spans="1:2" s="317" customFormat="1" ht="26.25" customHeight="1">
      <c r="A16" s="379" t="s">
        <v>15</v>
      </c>
      <c r="B16" s="380">
        <f>VLOOKUP(A16,'01-本地区一般收入'!A:B,2,0)</f>
        <v>1268</v>
      </c>
    </row>
    <row r="17" spans="1:2" s="317" customFormat="1" ht="26.25" customHeight="1">
      <c r="A17" s="379" t="s">
        <v>16</v>
      </c>
      <c r="B17" s="380">
        <f>VLOOKUP(A17,'01-本地区一般收入'!A:B,2,0)</f>
        <v>1104</v>
      </c>
    </row>
    <row r="18" spans="1:2" s="317" customFormat="1" ht="26.25" customHeight="1">
      <c r="A18" s="379" t="s">
        <v>17</v>
      </c>
      <c r="B18" s="380">
        <f>VLOOKUP(A18,'01-本地区一般收入'!A:B,2,0)</f>
        <v>1250</v>
      </c>
    </row>
    <row r="19" spans="1:2" s="317" customFormat="1" ht="26.25" customHeight="1">
      <c r="A19" s="379" t="s">
        <v>18</v>
      </c>
      <c r="B19" s="380">
        <f>VLOOKUP(A19,'01-本地区一般收入'!A:B,2,0)</f>
        <v>1789</v>
      </c>
    </row>
    <row r="20" spans="1:2" s="317" customFormat="1" ht="26.25" customHeight="1">
      <c r="A20" s="379" t="s">
        <v>19</v>
      </c>
      <c r="B20" s="380">
        <f>VLOOKUP(A20,'01-本地区一般收入'!A:B,2,0)</f>
        <v>3000</v>
      </c>
    </row>
    <row r="21" spans="1:2" s="317" customFormat="1" ht="26.25" customHeight="1">
      <c r="A21" s="379" t="s">
        <v>20</v>
      </c>
      <c r="B21" s="380">
        <f>VLOOKUP(A21,'01-本地区一般收入'!A:B,2,0)</f>
        <v>0</v>
      </c>
    </row>
    <row r="22" spans="1:2" s="317" customFormat="1" ht="26.25" customHeight="1">
      <c r="A22" s="379" t="s">
        <v>21</v>
      </c>
      <c r="B22" s="380">
        <f>VLOOKUP(A22,'01-本地区一般收入'!A:B,2,0)</f>
        <v>140</v>
      </c>
    </row>
    <row r="23" spans="1:2" s="317" customFormat="1" ht="26.25" customHeight="1">
      <c r="A23" s="381" t="s">
        <v>22</v>
      </c>
      <c r="B23" s="380">
        <f>VLOOKUP(A23,'01-本地区一般收入'!A:B,2,0)</f>
        <v>12230</v>
      </c>
    </row>
    <row r="24" spans="1:2" s="317" customFormat="1" ht="26.25" customHeight="1">
      <c r="A24" s="379" t="s">
        <v>23</v>
      </c>
      <c r="B24" s="380">
        <f>VLOOKUP(A24,'01-本地区一般收入'!A:B,2,0)</f>
        <v>3680</v>
      </c>
    </row>
    <row r="25" spans="1:2" s="317" customFormat="1" ht="26.25" customHeight="1">
      <c r="A25" s="379" t="s">
        <v>24</v>
      </c>
      <c r="B25" s="380">
        <f>VLOOKUP(A25,'01-本地区一般收入'!A:B,2,0)</f>
        <v>1200</v>
      </c>
    </row>
    <row r="26" spans="1:2" s="317" customFormat="1" ht="26.25" customHeight="1">
      <c r="A26" s="379" t="s">
        <v>25</v>
      </c>
      <c r="B26" s="380">
        <f>VLOOKUP(A26,'01-本地区一般收入'!A:B,2,0)</f>
        <v>300</v>
      </c>
    </row>
    <row r="27" spans="1:2" s="317" customFormat="1" ht="26.25" customHeight="1">
      <c r="A27" s="379" t="s">
        <v>26</v>
      </c>
      <c r="B27" s="380">
        <f>VLOOKUP(A27,'01-本地区一般收入'!A:B,2,0)</f>
        <v>0</v>
      </c>
    </row>
    <row r="28" spans="1:2" s="317" customFormat="1" ht="26.25" customHeight="1">
      <c r="A28" s="382" t="s">
        <v>27</v>
      </c>
      <c r="B28" s="380">
        <f>VLOOKUP(A28,'01-本地区一般收入'!A:B,2,0)</f>
        <v>6450</v>
      </c>
    </row>
    <row r="29" spans="1:2" s="317" customFormat="1" ht="26.25" customHeight="1">
      <c r="A29" s="383" t="s">
        <v>100</v>
      </c>
      <c r="B29" s="380"/>
    </row>
    <row r="30" spans="1:2" s="317" customFormat="1" ht="26.25" customHeight="1">
      <c r="A30" s="384" t="s">
        <v>101</v>
      </c>
      <c r="B30" s="380"/>
    </row>
    <row r="31" spans="1:2" s="317" customFormat="1" ht="26.25" customHeight="1">
      <c r="A31" s="379" t="s">
        <v>102</v>
      </c>
      <c r="B31" s="380"/>
    </row>
    <row r="32" spans="1:3" s="372" customFormat="1" ht="26.25" customHeight="1">
      <c r="A32" s="385" t="s">
        <v>30</v>
      </c>
      <c r="B32" s="378">
        <f>B23+B6</f>
        <v>37000</v>
      </c>
      <c r="C32" s="386"/>
    </row>
    <row r="33" spans="1:3" s="373" customFormat="1" ht="22.5" customHeight="1">
      <c r="A33" s="387"/>
      <c r="B33" s="387"/>
      <c r="C33" s="388"/>
    </row>
    <row r="34" ht="22.5" customHeight="1"/>
    <row r="35" ht="22.5" customHeight="1">
      <c r="B35" s="389"/>
    </row>
  </sheetData>
  <sheetProtection/>
  <mergeCells count="2">
    <mergeCell ref="A2:B2"/>
    <mergeCell ref="A33:C33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85"/>
  <sheetViews>
    <sheetView zoomScaleSheetLayoutView="100" workbookViewId="0" topLeftCell="A1">
      <selection activeCell="A6" sqref="A6:D24"/>
    </sheetView>
  </sheetViews>
  <sheetFormatPr defaultColWidth="9.00390625" defaultRowHeight="19.5" customHeight="1"/>
  <cols>
    <col min="1" max="1" width="31.8515625" style="0" customWidth="1"/>
    <col min="2" max="2" width="31.57421875" style="362" customWidth="1"/>
    <col min="3" max="3" width="33.421875" style="0" customWidth="1"/>
  </cols>
  <sheetData>
    <row r="1" ht="19.5" customHeight="1">
      <c r="A1" s="363" t="s">
        <v>103</v>
      </c>
    </row>
    <row r="2" spans="1:4" ht="38.25" customHeight="1">
      <c r="A2" s="364" t="s">
        <v>104</v>
      </c>
      <c r="B2" s="364"/>
      <c r="C2" s="364"/>
      <c r="D2" s="364"/>
    </row>
    <row r="3" spans="1:2" ht="21" customHeight="1">
      <c r="A3" s="364"/>
      <c r="B3" s="365"/>
    </row>
    <row r="4" spans="1:3" ht="21" customHeight="1">
      <c r="A4" s="366"/>
      <c r="C4" s="367" t="s">
        <v>2</v>
      </c>
    </row>
    <row r="5" spans="1:4" ht="19.5" customHeight="1">
      <c r="A5" s="368" t="s">
        <v>105</v>
      </c>
      <c r="B5" s="368" t="s">
        <v>106</v>
      </c>
      <c r="C5" s="368" t="s">
        <v>107</v>
      </c>
      <c r="D5" s="293" t="s">
        <v>108</v>
      </c>
    </row>
    <row r="6" spans="1:4" s="361" customFormat="1" ht="13.5">
      <c r="A6" s="369" t="s">
        <v>109</v>
      </c>
      <c r="B6" s="369" t="s">
        <v>110</v>
      </c>
      <c r="C6" s="369" t="s">
        <v>111</v>
      </c>
      <c r="D6" s="369">
        <v>247</v>
      </c>
    </row>
    <row r="7" spans="1:4" ht="13.5">
      <c r="A7" s="369"/>
      <c r="B7" s="369"/>
      <c r="C7" s="369" t="s">
        <v>112</v>
      </c>
      <c r="D7" s="369">
        <v>13</v>
      </c>
    </row>
    <row r="8" spans="1:4" ht="13.5">
      <c r="A8" s="369"/>
      <c r="B8" s="369"/>
      <c r="C8" s="369" t="s">
        <v>113</v>
      </c>
      <c r="D8" s="369">
        <v>39</v>
      </c>
    </row>
    <row r="9" spans="1:4" ht="13.5">
      <c r="A9" s="369"/>
      <c r="B9" s="369"/>
      <c r="C9" s="369" t="s">
        <v>114</v>
      </c>
      <c r="D9" s="369">
        <v>2</v>
      </c>
    </row>
    <row r="10" spans="1:4" ht="13.5">
      <c r="A10" s="369"/>
      <c r="B10" s="369"/>
      <c r="C10" s="369" t="s">
        <v>115</v>
      </c>
      <c r="D10" s="369">
        <v>30</v>
      </c>
    </row>
    <row r="11" spans="1:4" ht="13.5">
      <c r="A11" s="369"/>
      <c r="B11" s="369"/>
      <c r="C11" s="369" t="s">
        <v>116</v>
      </c>
      <c r="D11" s="369">
        <v>44</v>
      </c>
    </row>
    <row r="12" spans="1:4" ht="13.5">
      <c r="A12" s="369"/>
      <c r="B12" s="369"/>
      <c r="C12" s="369" t="s">
        <v>117</v>
      </c>
      <c r="D12" s="369">
        <v>4</v>
      </c>
    </row>
    <row r="13" spans="1:4" ht="13.5">
      <c r="A13" s="369"/>
      <c r="B13" s="369" t="s">
        <v>118</v>
      </c>
      <c r="C13" s="369"/>
      <c r="D13" s="369">
        <v>378</v>
      </c>
    </row>
    <row r="14" spans="1:4" ht="13.5">
      <c r="A14" s="369"/>
      <c r="B14" s="369" t="s">
        <v>119</v>
      </c>
      <c r="C14" s="369" t="s">
        <v>120</v>
      </c>
      <c r="D14" s="369">
        <v>247</v>
      </c>
    </row>
    <row r="15" spans="1:4" ht="13.5">
      <c r="A15" s="369"/>
      <c r="B15" s="369"/>
      <c r="C15" s="369" t="s">
        <v>121</v>
      </c>
      <c r="D15" s="369">
        <v>9</v>
      </c>
    </row>
    <row r="16" spans="1:4" ht="13.5">
      <c r="A16" s="369"/>
      <c r="B16" s="369"/>
      <c r="C16" s="369" t="s">
        <v>122</v>
      </c>
      <c r="D16" s="369">
        <v>37</v>
      </c>
    </row>
    <row r="17" spans="1:4" ht="13.5">
      <c r="A17" s="369"/>
      <c r="B17" s="369"/>
      <c r="C17" s="369" t="s">
        <v>123</v>
      </c>
      <c r="D17" s="369">
        <v>17</v>
      </c>
    </row>
    <row r="18" spans="1:4" ht="13.5">
      <c r="A18" s="369"/>
      <c r="B18" s="369"/>
      <c r="C18" s="369" t="s">
        <v>124</v>
      </c>
      <c r="D18" s="369">
        <v>30</v>
      </c>
    </row>
    <row r="19" spans="1:4" ht="13.5">
      <c r="A19" s="369"/>
      <c r="B19" s="369" t="s">
        <v>125</v>
      </c>
      <c r="C19" s="369"/>
      <c r="D19" s="369">
        <v>339</v>
      </c>
    </row>
    <row r="20" spans="1:4" ht="27">
      <c r="A20" s="369"/>
      <c r="B20" s="369" t="s">
        <v>126</v>
      </c>
      <c r="C20" s="369" t="s">
        <v>127</v>
      </c>
      <c r="D20" s="369">
        <v>2843</v>
      </c>
    </row>
    <row r="21" spans="1:4" ht="13.5">
      <c r="A21" s="369"/>
      <c r="B21" s="369"/>
      <c r="C21" s="369" t="s">
        <v>128</v>
      </c>
      <c r="D21" s="369">
        <v>648</v>
      </c>
    </row>
    <row r="22" spans="1:4" ht="13.5">
      <c r="A22" s="369"/>
      <c r="B22" s="369"/>
      <c r="C22" s="369" t="s">
        <v>129</v>
      </c>
      <c r="D22" s="369">
        <v>326</v>
      </c>
    </row>
    <row r="23" spans="1:4" ht="13.5">
      <c r="A23" s="369"/>
      <c r="B23" s="369"/>
      <c r="C23" s="369" t="s">
        <v>130</v>
      </c>
      <c r="D23" s="369">
        <v>1354</v>
      </c>
    </row>
    <row r="24" spans="1:4" ht="27">
      <c r="A24" s="369"/>
      <c r="B24" s="369"/>
      <c r="C24" s="369" t="s">
        <v>131</v>
      </c>
      <c r="D24" s="369">
        <v>53</v>
      </c>
    </row>
    <row r="25" spans="1:4" ht="27">
      <c r="A25" s="369"/>
      <c r="B25" s="369" t="s">
        <v>132</v>
      </c>
      <c r="C25" s="369"/>
      <c r="D25" s="369">
        <v>5224</v>
      </c>
    </row>
    <row r="26" spans="1:4" ht="13.5">
      <c r="A26" s="369"/>
      <c r="B26" s="369" t="s">
        <v>133</v>
      </c>
      <c r="C26" s="369" t="s">
        <v>134</v>
      </c>
      <c r="D26" s="369">
        <v>113</v>
      </c>
    </row>
    <row r="27" spans="1:4" ht="13.5">
      <c r="A27" s="369"/>
      <c r="B27" s="369"/>
      <c r="C27" s="369" t="s">
        <v>135</v>
      </c>
      <c r="D27" s="369">
        <v>56</v>
      </c>
    </row>
    <row r="28" spans="1:4" ht="13.5">
      <c r="A28" s="369"/>
      <c r="B28" s="369"/>
      <c r="C28" s="369" t="s">
        <v>136</v>
      </c>
      <c r="D28" s="369">
        <v>70</v>
      </c>
    </row>
    <row r="29" spans="1:4" ht="13.5">
      <c r="A29" s="369"/>
      <c r="B29" s="369" t="s">
        <v>137</v>
      </c>
      <c r="C29" s="369"/>
      <c r="D29" s="369">
        <v>239</v>
      </c>
    </row>
    <row r="30" spans="1:4" ht="13.5">
      <c r="A30" s="369"/>
      <c r="B30" s="369" t="s">
        <v>138</v>
      </c>
      <c r="C30" s="369" t="s">
        <v>139</v>
      </c>
      <c r="D30" s="369">
        <v>100</v>
      </c>
    </row>
    <row r="31" spans="1:4" ht="13.5">
      <c r="A31" s="369"/>
      <c r="B31" s="369"/>
      <c r="C31" s="369" t="s">
        <v>140</v>
      </c>
      <c r="D31" s="369">
        <v>20</v>
      </c>
    </row>
    <row r="32" spans="1:4" ht="13.5">
      <c r="A32" s="369"/>
      <c r="B32" s="369"/>
      <c r="C32" s="369" t="s">
        <v>141</v>
      </c>
      <c r="D32" s="369">
        <v>20</v>
      </c>
    </row>
    <row r="33" spans="1:4" ht="13.5">
      <c r="A33" s="369"/>
      <c r="B33" s="369"/>
      <c r="C33" s="369" t="s">
        <v>142</v>
      </c>
      <c r="D33" s="369">
        <v>80</v>
      </c>
    </row>
    <row r="34" spans="1:4" ht="13.5">
      <c r="A34" s="369"/>
      <c r="B34" s="369"/>
      <c r="C34" s="369" t="s">
        <v>143</v>
      </c>
      <c r="D34" s="369">
        <v>37</v>
      </c>
    </row>
    <row r="35" spans="1:4" ht="13.5">
      <c r="A35" s="369"/>
      <c r="B35" s="369"/>
      <c r="C35" s="369" t="s">
        <v>144</v>
      </c>
      <c r="D35" s="369">
        <v>7</v>
      </c>
    </row>
    <row r="36" spans="1:4" ht="13.5">
      <c r="A36" s="369"/>
      <c r="B36" s="369" t="s">
        <v>145</v>
      </c>
      <c r="C36" s="369"/>
      <c r="D36" s="369">
        <v>264</v>
      </c>
    </row>
    <row r="37" spans="1:4" ht="13.5">
      <c r="A37" s="369"/>
      <c r="B37" s="369" t="s">
        <v>146</v>
      </c>
      <c r="C37" s="369" t="s">
        <v>147</v>
      </c>
      <c r="D37" s="369">
        <v>265</v>
      </c>
    </row>
    <row r="38" spans="1:4" ht="13.5">
      <c r="A38" s="369"/>
      <c r="B38" s="369"/>
      <c r="C38" s="369" t="s">
        <v>148</v>
      </c>
      <c r="D38" s="369">
        <v>15</v>
      </c>
    </row>
    <row r="39" spans="1:4" ht="13.5">
      <c r="A39" s="369"/>
      <c r="B39" s="369"/>
      <c r="C39" s="369" t="s">
        <v>149</v>
      </c>
      <c r="D39" s="369">
        <v>15</v>
      </c>
    </row>
    <row r="40" spans="1:4" ht="13.5">
      <c r="A40" s="369"/>
      <c r="B40" s="369"/>
      <c r="C40" s="369" t="s">
        <v>150</v>
      </c>
      <c r="D40" s="369">
        <v>5</v>
      </c>
    </row>
    <row r="41" spans="1:4" ht="13.5">
      <c r="A41" s="369"/>
      <c r="B41" s="369"/>
      <c r="C41" s="369" t="s">
        <v>151</v>
      </c>
      <c r="D41" s="369">
        <v>138</v>
      </c>
    </row>
    <row r="42" spans="1:4" ht="13.5">
      <c r="A42" s="369"/>
      <c r="B42" s="369"/>
      <c r="C42" s="369" t="s">
        <v>152</v>
      </c>
      <c r="D42" s="369">
        <v>124</v>
      </c>
    </row>
    <row r="43" spans="1:4" ht="13.5">
      <c r="A43" s="369"/>
      <c r="B43" s="369"/>
      <c r="C43" s="369" t="s">
        <v>153</v>
      </c>
      <c r="D43" s="369">
        <v>49</v>
      </c>
    </row>
    <row r="44" spans="1:4" ht="13.5">
      <c r="A44" s="369"/>
      <c r="B44" s="369" t="s">
        <v>154</v>
      </c>
      <c r="C44" s="369"/>
      <c r="D44" s="369">
        <v>611</v>
      </c>
    </row>
    <row r="45" spans="1:4" ht="13.5">
      <c r="A45" s="369"/>
      <c r="B45" s="369" t="s">
        <v>155</v>
      </c>
      <c r="C45" s="369" t="s">
        <v>156</v>
      </c>
      <c r="D45" s="369">
        <v>72</v>
      </c>
    </row>
    <row r="46" spans="1:4" ht="13.5">
      <c r="A46" s="369"/>
      <c r="B46" s="369"/>
      <c r="C46" s="369" t="s">
        <v>157</v>
      </c>
      <c r="D46" s="369">
        <v>51</v>
      </c>
    </row>
    <row r="47" spans="1:4" ht="13.5">
      <c r="A47" s="369"/>
      <c r="B47" s="369"/>
      <c r="C47" s="369" t="s">
        <v>158</v>
      </c>
      <c r="D47" s="369">
        <v>68</v>
      </c>
    </row>
    <row r="48" spans="1:4" ht="13.5">
      <c r="A48" s="369"/>
      <c r="B48" s="369" t="s">
        <v>159</v>
      </c>
      <c r="C48" s="369"/>
      <c r="D48" s="369">
        <v>191</v>
      </c>
    </row>
    <row r="49" spans="1:4" ht="13.5">
      <c r="A49" s="369"/>
      <c r="B49" s="369" t="s">
        <v>160</v>
      </c>
      <c r="C49" s="369" t="s">
        <v>161</v>
      </c>
      <c r="D49" s="369">
        <v>73</v>
      </c>
    </row>
    <row r="50" spans="1:4" ht="13.5">
      <c r="A50" s="369"/>
      <c r="B50" s="369"/>
      <c r="C50" s="369" t="s">
        <v>162</v>
      </c>
      <c r="D50" s="369">
        <v>18</v>
      </c>
    </row>
    <row r="51" spans="1:4" ht="13.5">
      <c r="A51" s="369"/>
      <c r="B51" s="369"/>
      <c r="C51" s="369" t="s">
        <v>163</v>
      </c>
      <c r="D51" s="369">
        <v>10</v>
      </c>
    </row>
    <row r="52" spans="1:4" ht="13.5">
      <c r="A52" s="369"/>
      <c r="B52" s="369"/>
      <c r="C52" s="369" t="s">
        <v>164</v>
      </c>
      <c r="D52" s="369">
        <v>252</v>
      </c>
    </row>
    <row r="53" spans="1:4" ht="13.5">
      <c r="A53" s="369"/>
      <c r="B53" s="369" t="s">
        <v>165</v>
      </c>
      <c r="C53" s="369"/>
      <c r="D53" s="369">
        <v>353</v>
      </c>
    </row>
    <row r="54" spans="1:4" ht="13.5">
      <c r="A54" s="369"/>
      <c r="B54" s="369" t="s">
        <v>166</v>
      </c>
      <c r="C54" s="369" t="s">
        <v>167</v>
      </c>
      <c r="D54" s="369">
        <v>410</v>
      </c>
    </row>
    <row r="55" spans="1:4" ht="13.5">
      <c r="A55" s="369"/>
      <c r="B55" s="369"/>
      <c r="C55" s="369" t="s">
        <v>168</v>
      </c>
      <c r="D55" s="369">
        <v>35</v>
      </c>
    </row>
    <row r="56" spans="1:4" ht="13.5">
      <c r="A56" s="369"/>
      <c r="B56" s="369"/>
      <c r="C56" s="369" t="s">
        <v>169</v>
      </c>
      <c r="D56" s="369">
        <v>200</v>
      </c>
    </row>
    <row r="57" spans="1:4" ht="13.5">
      <c r="A57" s="369"/>
      <c r="B57" s="369" t="s">
        <v>170</v>
      </c>
      <c r="C57" s="369"/>
      <c r="D57" s="369">
        <v>645</v>
      </c>
    </row>
    <row r="58" spans="1:4" ht="13.5">
      <c r="A58" s="369"/>
      <c r="B58" s="369" t="s">
        <v>171</v>
      </c>
      <c r="C58" s="369" t="s">
        <v>172</v>
      </c>
      <c r="D58" s="369">
        <v>267</v>
      </c>
    </row>
    <row r="59" spans="1:4" ht="13.5">
      <c r="A59" s="369"/>
      <c r="B59" s="369"/>
      <c r="C59" s="369" t="s">
        <v>173</v>
      </c>
      <c r="D59" s="369">
        <v>35</v>
      </c>
    </row>
    <row r="60" spans="1:4" ht="13.5">
      <c r="A60" s="369"/>
      <c r="B60" s="369"/>
      <c r="C60" s="369" t="s">
        <v>174</v>
      </c>
      <c r="D60" s="369">
        <v>90</v>
      </c>
    </row>
    <row r="61" spans="1:4" ht="13.5">
      <c r="A61" s="369"/>
      <c r="B61" s="369"/>
      <c r="C61" s="369" t="s">
        <v>175</v>
      </c>
      <c r="D61" s="369">
        <v>88</v>
      </c>
    </row>
    <row r="62" spans="1:4" ht="13.5">
      <c r="A62" s="369"/>
      <c r="B62" s="369" t="s">
        <v>176</v>
      </c>
      <c r="C62" s="369"/>
      <c r="D62" s="369">
        <v>481</v>
      </c>
    </row>
    <row r="63" spans="1:4" ht="13.5">
      <c r="A63" s="369"/>
      <c r="B63" s="369" t="s">
        <v>177</v>
      </c>
      <c r="C63" s="369" t="s">
        <v>178</v>
      </c>
      <c r="D63" s="369">
        <v>515</v>
      </c>
    </row>
    <row r="64" spans="1:4" ht="13.5">
      <c r="A64" s="369"/>
      <c r="B64" s="369"/>
      <c r="C64" s="369" t="s">
        <v>179</v>
      </c>
      <c r="D64" s="369">
        <v>5</v>
      </c>
    </row>
    <row r="65" spans="1:4" ht="13.5">
      <c r="A65" s="369"/>
      <c r="B65" s="369"/>
      <c r="C65" s="369" t="s">
        <v>180</v>
      </c>
      <c r="D65" s="369">
        <v>40</v>
      </c>
    </row>
    <row r="66" spans="1:4" ht="13.5">
      <c r="A66" s="369"/>
      <c r="B66" s="369"/>
      <c r="C66" s="369" t="s">
        <v>181</v>
      </c>
      <c r="D66" s="369">
        <v>14</v>
      </c>
    </row>
    <row r="67" spans="1:4" ht="13.5">
      <c r="A67" s="369"/>
      <c r="B67" s="369"/>
      <c r="C67" s="369" t="s">
        <v>182</v>
      </c>
      <c r="D67" s="369">
        <v>5</v>
      </c>
    </row>
    <row r="68" spans="1:4" ht="13.5">
      <c r="A68" s="369"/>
      <c r="B68" s="369"/>
      <c r="C68" s="369" t="s">
        <v>183</v>
      </c>
      <c r="D68" s="369">
        <v>19</v>
      </c>
    </row>
    <row r="69" spans="1:4" ht="13.5">
      <c r="A69" s="369"/>
      <c r="B69" s="369" t="s">
        <v>184</v>
      </c>
      <c r="C69" s="369"/>
      <c r="D69" s="369">
        <v>598</v>
      </c>
    </row>
    <row r="70" spans="1:4" ht="27">
      <c r="A70" s="369"/>
      <c r="B70" s="369" t="s">
        <v>185</v>
      </c>
      <c r="C70" s="369" t="s">
        <v>186</v>
      </c>
      <c r="D70" s="369">
        <v>15</v>
      </c>
    </row>
    <row r="71" spans="1:4" ht="27">
      <c r="A71" s="369"/>
      <c r="B71" s="369" t="s">
        <v>187</v>
      </c>
      <c r="C71" s="369"/>
      <c r="D71" s="369">
        <v>15</v>
      </c>
    </row>
    <row r="72" spans="1:4" ht="13.5">
      <c r="A72" s="369"/>
      <c r="B72" s="369" t="s">
        <v>188</v>
      </c>
      <c r="C72" s="369" t="s">
        <v>189</v>
      </c>
      <c r="D72" s="369">
        <v>5</v>
      </c>
    </row>
    <row r="73" spans="1:4" ht="13.5">
      <c r="A73" s="369"/>
      <c r="B73" s="369" t="s">
        <v>190</v>
      </c>
      <c r="C73" s="369"/>
      <c r="D73" s="369">
        <v>5</v>
      </c>
    </row>
    <row r="74" spans="1:4" ht="13.5">
      <c r="A74" s="369"/>
      <c r="B74" s="369" t="s">
        <v>191</v>
      </c>
      <c r="C74" s="369" t="s">
        <v>192</v>
      </c>
      <c r="D74" s="369">
        <v>32</v>
      </c>
    </row>
    <row r="75" spans="1:4" ht="13.5">
      <c r="A75" s="369"/>
      <c r="B75" s="369" t="s">
        <v>193</v>
      </c>
      <c r="C75" s="369"/>
      <c r="D75" s="369">
        <v>32</v>
      </c>
    </row>
    <row r="76" spans="1:4" ht="13.5">
      <c r="A76" s="369"/>
      <c r="B76" s="369" t="s">
        <v>194</v>
      </c>
      <c r="C76" s="369" t="s">
        <v>195</v>
      </c>
      <c r="D76" s="369">
        <v>56</v>
      </c>
    </row>
    <row r="77" spans="1:4" ht="13.5">
      <c r="A77" s="369"/>
      <c r="B77" s="369"/>
      <c r="C77" s="369" t="s">
        <v>196</v>
      </c>
      <c r="D77" s="369">
        <v>28</v>
      </c>
    </row>
    <row r="78" spans="1:4" ht="13.5">
      <c r="A78" s="369"/>
      <c r="B78" s="369" t="s">
        <v>197</v>
      </c>
      <c r="C78" s="369"/>
      <c r="D78" s="369">
        <v>84</v>
      </c>
    </row>
    <row r="79" spans="1:4" ht="13.5">
      <c r="A79" s="369"/>
      <c r="B79" s="369" t="s">
        <v>198</v>
      </c>
      <c r="C79" s="369" t="s">
        <v>199</v>
      </c>
      <c r="D79" s="369">
        <v>12</v>
      </c>
    </row>
    <row r="80" spans="1:4" ht="13.5">
      <c r="A80" s="369"/>
      <c r="B80" s="369"/>
      <c r="C80" s="369" t="s">
        <v>200</v>
      </c>
      <c r="D80" s="369">
        <v>13</v>
      </c>
    </row>
    <row r="81" spans="1:4" ht="13.5">
      <c r="A81" s="369"/>
      <c r="B81" s="369" t="s">
        <v>201</v>
      </c>
      <c r="C81" s="369"/>
      <c r="D81" s="369">
        <v>24</v>
      </c>
    </row>
    <row r="82" spans="1:4" ht="13.5">
      <c r="A82" s="369"/>
      <c r="B82" s="369" t="s">
        <v>202</v>
      </c>
      <c r="C82" s="369" t="s">
        <v>203</v>
      </c>
      <c r="D82" s="369">
        <v>99</v>
      </c>
    </row>
    <row r="83" spans="1:4" ht="13.5">
      <c r="A83" s="369"/>
      <c r="B83" s="369"/>
      <c r="C83" s="369" t="s">
        <v>204</v>
      </c>
      <c r="D83" s="369">
        <v>28</v>
      </c>
    </row>
    <row r="84" spans="1:4" ht="13.5">
      <c r="A84" s="369"/>
      <c r="B84" s="369"/>
      <c r="C84" s="369" t="s">
        <v>205</v>
      </c>
      <c r="D84" s="369">
        <v>59</v>
      </c>
    </row>
    <row r="85" spans="1:4" ht="13.5">
      <c r="A85" s="369"/>
      <c r="B85" s="369" t="s">
        <v>206</v>
      </c>
      <c r="C85" s="369"/>
      <c r="D85" s="369">
        <v>186</v>
      </c>
    </row>
    <row r="86" spans="1:4" ht="27">
      <c r="A86" s="369"/>
      <c r="B86" s="369" t="s">
        <v>207</v>
      </c>
      <c r="C86" s="369" t="s">
        <v>208</v>
      </c>
      <c r="D86" s="369">
        <v>378</v>
      </c>
    </row>
    <row r="87" spans="1:4" ht="13.5">
      <c r="A87" s="369"/>
      <c r="B87" s="369"/>
      <c r="C87" s="369" t="s">
        <v>209</v>
      </c>
      <c r="D87" s="369">
        <v>438</v>
      </c>
    </row>
    <row r="88" spans="1:4" ht="13.5">
      <c r="A88" s="369"/>
      <c r="B88" s="369"/>
      <c r="C88" s="369" t="s">
        <v>210</v>
      </c>
      <c r="D88" s="369">
        <v>67</v>
      </c>
    </row>
    <row r="89" spans="1:4" ht="27">
      <c r="A89" s="369"/>
      <c r="B89" s="369" t="s">
        <v>211</v>
      </c>
      <c r="C89" s="369"/>
      <c r="D89" s="369">
        <v>883</v>
      </c>
    </row>
    <row r="90" spans="1:4" ht="13.5">
      <c r="A90" s="369"/>
      <c r="B90" s="369" t="s">
        <v>212</v>
      </c>
      <c r="C90" s="369" t="s">
        <v>213</v>
      </c>
      <c r="D90" s="369">
        <v>156</v>
      </c>
    </row>
    <row r="91" spans="1:4" ht="13.5">
      <c r="A91" s="369"/>
      <c r="B91" s="369"/>
      <c r="C91" s="369" t="s">
        <v>214</v>
      </c>
      <c r="D91" s="369">
        <v>188</v>
      </c>
    </row>
    <row r="92" spans="1:4" ht="13.5">
      <c r="A92" s="369"/>
      <c r="B92" s="369" t="s">
        <v>215</v>
      </c>
      <c r="C92" s="369"/>
      <c r="D92" s="369">
        <v>344</v>
      </c>
    </row>
    <row r="93" spans="1:4" ht="13.5">
      <c r="A93" s="369"/>
      <c r="B93" s="369" t="s">
        <v>216</v>
      </c>
      <c r="C93" s="369" t="s">
        <v>217</v>
      </c>
      <c r="D93" s="369">
        <v>100</v>
      </c>
    </row>
    <row r="94" spans="1:4" ht="13.5">
      <c r="A94" s="369"/>
      <c r="B94" s="369"/>
      <c r="C94" s="369" t="s">
        <v>218</v>
      </c>
      <c r="D94" s="369">
        <v>38</v>
      </c>
    </row>
    <row r="95" spans="1:4" ht="13.5">
      <c r="A95" s="369"/>
      <c r="B95" s="369"/>
      <c r="C95" s="369" t="s">
        <v>219</v>
      </c>
      <c r="D95" s="369">
        <v>25</v>
      </c>
    </row>
    <row r="96" spans="1:4" ht="13.5">
      <c r="A96" s="369"/>
      <c r="B96" s="369" t="s">
        <v>220</v>
      </c>
      <c r="C96" s="369"/>
      <c r="D96" s="369">
        <v>163</v>
      </c>
    </row>
    <row r="97" spans="1:4" ht="13.5">
      <c r="A97" s="369"/>
      <c r="B97" s="369" t="s">
        <v>221</v>
      </c>
      <c r="C97" s="369" t="s">
        <v>222</v>
      </c>
      <c r="D97" s="369">
        <v>83</v>
      </c>
    </row>
    <row r="98" spans="1:4" ht="13.5">
      <c r="A98" s="369"/>
      <c r="B98" s="369"/>
      <c r="C98" s="369" t="s">
        <v>223</v>
      </c>
      <c r="D98" s="369">
        <v>6</v>
      </c>
    </row>
    <row r="99" spans="1:4" s="361" customFormat="1" ht="13.5">
      <c r="A99" s="369"/>
      <c r="B99" s="369" t="s">
        <v>224</v>
      </c>
      <c r="C99" s="369"/>
      <c r="D99" s="369">
        <v>89</v>
      </c>
    </row>
    <row r="100" spans="1:4" s="361" customFormat="1" ht="13.5">
      <c r="A100" s="369" t="s">
        <v>225</v>
      </c>
      <c r="B100" s="369"/>
      <c r="C100" s="369"/>
      <c r="D100" s="369">
        <v>11148</v>
      </c>
    </row>
    <row r="101" spans="1:4" s="361" customFormat="1" ht="13.5">
      <c r="A101" s="369" t="s">
        <v>226</v>
      </c>
      <c r="B101" s="369" t="s">
        <v>227</v>
      </c>
      <c r="C101" s="369" t="s">
        <v>228</v>
      </c>
      <c r="D101" s="369">
        <v>30</v>
      </c>
    </row>
    <row r="102" spans="1:4" ht="13.5">
      <c r="A102" s="369"/>
      <c r="B102" s="369"/>
      <c r="C102" s="369" t="s">
        <v>229</v>
      </c>
      <c r="D102" s="369">
        <v>78</v>
      </c>
    </row>
    <row r="103" spans="1:4" ht="13.5">
      <c r="A103" s="369"/>
      <c r="B103" s="369"/>
      <c r="C103" s="369" t="s">
        <v>230</v>
      </c>
      <c r="D103" s="369">
        <v>4</v>
      </c>
    </row>
    <row r="104" spans="1:4" ht="13.5">
      <c r="A104" s="369"/>
      <c r="B104" s="369" t="s">
        <v>231</v>
      </c>
      <c r="C104" s="369"/>
      <c r="D104" s="369">
        <v>112</v>
      </c>
    </row>
    <row r="105" spans="1:4" ht="13.5">
      <c r="A105" s="369"/>
      <c r="B105" s="369" t="s">
        <v>232</v>
      </c>
      <c r="C105" s="369" t="s">
        <v>233</v>
      </c>
      <c r="D105" s="369">
        <v>85</v>
      </c>
    </row>
    <row r="106" spans="1:4" s="361" customFormat="1" ht="13.5">
      <c r="A106" s="369"/>
      <c r="B106" s="369" t="s">
        <v>234</v>
      </c>
      <c r="C106" s="369"/>
      <c r="D106" s="369">
        <v>85</v>
      </c>
    </row>
    <row r="107" spans="1:4" s="361" customFormat="1" ht="13.5">
      <c r="A107" s="369" t="s">
        <v>235</v>
      </c>
      <c r="B107" s="369"/>
      <c r="C107" s="369"/>
      <c r="D107" s="369">
        <v>197</v>
      </c>
    </row>
    <row r="108" spans="1:4" s="361" customFormat="1" ht="13.5">
      <c r="A108" s="369" t="s">
        <v>236</v>
      </c>
      <c r="B108" s="369" t="s">
        <v>237</v>
      </c>
      <c r="C108" s="369" t="s">
        <v>238</v>
      </c>
      <c r="D108" s="369">
        <v>3637</v>
      </c>
    </row>
    <row r="109" spans="1:4" ht="13.5">
      <c r="A109" s="369"/>
      <c r="B109" s="369"/>
      <c r="C109" s="369" t="s">
        <v>239</v>
      </c>
      <c r="D109" s="369">
        <v>400</v>
      </c>
    </row>
    <row r="110" spans="1:4" ht="13.5">
      <c r="A110" s="369"/>
      <c r="B110" s="369"/>
      <c r="C110" s="369" t="s">
        <v>240</v>
      </c>
      <c r="D110" s="369">
        <v>5</v>
      </c>
    </row>
    <row r="111" spans="1:4" ht="13.5">
      <c r="A111" s="369"/>
      <c r="B111" s="369"/>
      <c r="C111" s="369" t="s">
        <v>241</v>
      </c>
      <c r="D111" s="369">
        <v>12</v>
      </c>
    </row>
    <row r="112" spans="1:4" ht="13.5">
      <c r="A112" s="369"/>
      <c r="B112" s="369"/>
      <c r="C112" s="369" t="s">
        <v>242</v>
      </c>
      <c r="D112" s="369">
        <v>8</v>
      </c>
    </row>
    <row r="113" spans="1:4" ht="13.5">
      <c r="A113" s="369"/>
      <c r="B113" s="369"/>
      <c r="C113" s="369" t="s">
        <v>243</v>
      </c>
      <c r="D113" s="369">
        <v>300</v>
      </c>
    </row>
    <row r="114" spans="1:4" ht="13.5">
      <c r="A114" s="369"/>
      <c r="B114" s="369"/>
      <c r="C114" s="369" t="s">
        <v>244</v>
      </c>
      <c r="D114" s="369">
        <v>8</v>
      </c>
    </row>
    <row r="115" spans="1:4" ht="13.5">
      <c r="A115" s="369"/>
      <c r="B115" s="369"/>
      <c r="C115" s="369" t="s">
        <v>245</v>
      </c>
      <c r="D115" s="369">
        <v>12</v>
      </c>
    </row>
    <row r="116" spans="1:4" ht="13.5">
      <c r="A116" s="369"/>
      <c r="B116" s="369"/>
      <c r="C116" s="369" t="s">
        <v>246</v>
      </c>
      <c r="D116" s="369">
        <v>123</v>
      </c>
    </row>
    <row r="117" spans="1:4" ht="13.5">
      <c r="A117" s="369"/>
      <c r="B117" s="369"/>
      <c r="C117" s="369" t="s">
        <v>247</v>
      </c>
      <c r="D117" s="369">
        <v>69</v>
      </c>
    </row>
    <row r="118" spans="1:4" ht="13.5">
      <c r="A118" s="369"/>
      <c r="B118" s="369"/>
      <c r="C118" s="369" t="s">
        <v>248</v>
      </c>
      <c r="D118" s="369">
        <v>50</v>
      </c>
    </row>
    <row r="119" spans="1:4" ht="13.5">
      <c r="A119" s="369"/>
      <c r="B119" s="369" t="s">
        <v>249</v>
      </c>
      <c r="C119" s="369"/>
      <c r="D119" s="369">
        <v>4623</v>
      </c>
    </row>
    <row r="120" spans="1:4" ht="13.5">
      <c r="A120" s="369"/>
      <c r="B120" s="369" t="s">
        <v>250</v>
      </c>
      <c r="C120" s="369" t="s">
        <v>251</v>
      </c>
      <c r="D120" s="369">
        <v>452</v>
      </c>
    </row>
    <row r="121" spans="1:4" ht="13.5">
      <c r="A121" s="369"/>
      <c r="B121" s="369"/>
      <c r="C121" s="369" t="s">
        <v>252</v>
      </c>
      <c r="D121" s="369">
        <v>18</v>
      </c>
    </row>
    <row r="122" spans="1:4" ht="13.5">
      <c r="A122" s="369"/>
      <c r="B122" s="369"/>
      <c r="C122" s="369" t="s">
        <v>253</v>
      </c>
      <c r="D122" s="369">
        <v>3</v>
      </c>
    </row>
    <row r="123" spans="1:4" ht="13.5">
      <c r="A123" s="369"/>
      <c r="B123" s="369"/>
      <c r="C123" s="369" t="s">
        <v>254</v>
      </c>
      <c r="D123" s="369">
        <v>2</v>
      </c>
    </row>
    <row r="124" spans="1:4" ht="13.5">
      <c r="A124" s="369"/>
      <c r="B124" s="369"/>
      <c r="C124" s="369" t="s">
        <v>255</v>
      </c>
      <c r="D124" s="369">
        <v>2</v>
      </c>
    </row>
    <row r="125" spans="1:4" ht="13.5">
      <c r="A125" s="369"/>
      <c r="B125" s="369"/>
      <c r="C125" s="369" t="s">
        <v>256</v>
      </c>
      <c r="D125" s="369">
        <v>3</v>
      </c>
    </row>
    <row r="126" spans="1:4" ht="13.5">
      <c r="A126" s="369"/>
      <c r="B126" s="369"/>
      <c r="C126" s="369" t="s">
        <v>257</v>
      </c>
      <c r="D126" s="369">
        <v>1</v>
      </c>
    </row>
    <row r="127" spans="1:4" ht="13.5">
      <c r="A127" s="369"/>
      <c r="B127" s="369" t="s">
        <v>258</v>
      </c>
      <c r="C127" s="369"/>
      <c r="D127" s="369">
        <v>481</v>
      </c>
    </row>
    <row r="128" spans="1:4" ht="13.5">
      <c r="A128" s="369"/>
      <c r="B128" s="369" t="s">
        <v>259</v>
      </c>
      <c r="C128" s="369" t="s">
        <v>260</v>
      </c>
      <c r="D128" s="369">
        <v>495</v>
      </c>
    </row>
    <row r="129" spans="1:4" ht="13.5">
      <c r="A129" s="369"/>
      <c r="B129" s="369"/>
      <c r="C129" s="369" t="s">
        <v>261</v>
      </c>
      <c r="D129" s="369">
        <v>47</v>
      </c>
    </row>
    <row r="130" spans="1:4" ht="13.5">
      <c r="A130" s="369"/>
      <c r="B130" s="369"/>
      <c r="C130" s="369" t="s">
        <v>262</v>
      </c>
      <c r="D130" s="369">
        <v>32</v>
      </c>
    </row>
    <row r="131" spans="1:4" ht="13.5">
      <c r="A131" s="369"/>
      <c r="B131" s="369"/>
      <c r="C131" s="369" t="s">
        <v>263</v>
      </c>
      <c r="D131" s="369">
        <v>32</v>
      </c>
    </row>
    <row r="132" spans="1:4" ht="13.5">
      <c r="A132" s="369"/>
      <c r="B132" s="369" t="s">
        <v>264</v>
      </c>
      <c r="C132" s="369"/>
      <c r="D132" s="369">
        <v>606</v>
      </c>
    </row>
    <row r="133" spans="1:4" ht="13.5">
      <c r="A133" s="369"/>
      <c r="B133" s="369" t="s">
        <v>265</v>
      </c>
      <c r="C133" s="369" t="s">
        <v>266</v>
      </c>
      <c r="D133" s="369">
        <v>187</v>
      </c>
    </row>
    <row r="134" spans="1:4" ht="13.5">
      <c r="A134" s="369"/>
      <c r="B134" s="369"/>
      <c r="C134" s="369" t="s">
        <v>267</v>
      </c>
      <c r="D134" s="369">
        <v>8</v>
      </c>
    </row>
    <row r="135" spans="1:4" ht="13.5">
      <c r="A135" s="369"/>
      <c r="B135" s="369"/>
      <c r="C135" s="369" t="s">
        <v>268</v>
      </c>
      <c r="D135" s="369">
        <v>4</v>
      </c>
    </row>
    <row r="136" spans="1:4" ht="13.5">
      <c r="A136" s="369"/>
      <c r="B136" s="369"/>
      <c r="C136" s="369" t="s">
        <v>269</v>
      </c>
      <c r="D136" s="369">
        <v>9</v>
      </c>
    </row>
    <row r="137" spans="1:4" s="361" customFormat="1" ht="13.5">
      <c r="A137" s="369"/>
      <c r="B137" s="369" t="s">
        <v>270</v>
      </c>
      <c r="C137" s="369"/>
      <c r="D137" s="369">
        <v>208</v>
      </c>
    </row>
    <row r="138" spans="1:4" s="361" customFormat="1" ht="13.5">
      <c r="A138" s="369" t="s">
        <v>271</v>
      </c>
      <c r="B138" s="369"/>
      <c r="C138" s="369"/>
      <c r="D138" s="369">
        <v>5918</v>
      </c>
    </row>
    <row r="139" spans="1:4" s="361" customFormat="1" ht="13.5">
      <c r="A139" s="369" t="s">
        <v>272</v>
      </c>
      <c r="B139" s="369" t="s">
        <v>273</v>
      </c>
      <c r="C139" s="369" t="s">
        <v>274</v>
      </c>
      <c r="D139" s="369">
        <v>54</v>
      </c>
    </row>
    <row r="140" spans="1:4" ht="13.5">
      <c r="A140" s="369"/>
      <c r="B140" s="369" t="s">
        <v>275</v>
      </c>
      <c r="C140" s="369"/>
      <c r="D140" s="369">
        <v>54</v>
      </c>
    </row>
    <row r="141" spans="1:4" ht="13.5">
      <c r="A141" s="369"/>
      <c r="B141" s="369" t="s">
        <v>276</v>
      </c>
      <c r="C141" s="369" t="s">
        <v>277</v>
      </c>
      <c r="D141" s="369">
        <v>521</v>
      </c>
    </row>
    <row r="142" spans="1:4" ht="13.5">
      <c r="A142" s="369"/>
      <c r="B142" s="369"/>
      <c r="C142" s="369" t="s">
        <v>278</v>
      </c>
      <c r="D142" s="369">
        <v>5349</v>
      </c>
    </row>
    <row r="143" spans="1:4" ht="13.5">
      <c r="A143" s="369"/>
      <c r="B143" s="369"/>
      <c r="C143" s="369" t="s">
        <v>279</v>
      </c>
      <c r="D143" s="369">
        <v>4557</v>
      </c>
    </row>
    <row r="144" spans="1:4" ht="13.5">
      <c r="A144" s="369"/>
      <c r="B144" s="369"/>
      <c r="C144" s="369" t="s">
        <v>280</v>
      </c>
      <c r="D144" s="369">
        <v>1692</v>
      </c>
    </row>
    <row r="145" spans="1:4" ht="13.5">
      <c r="A145" s="369"/>
      <c r="B145" s="369"/>
      <c r="C145" s="369" t="s">
        <v>281</v>
      </c>
      <c r="D145" s="369">
        <v>8</v>
      </c>
    </row>
    <row r="146" spans="1:4" ht="13.5">
      <c r="A146" s="369"/>
      <c r="B146" s="369" t="s">
        <v>282</v>
      </c>
      <c r="C146" s="369"/>
      <c r="D146" s="369">
        <v>12128</v>
      </c>
    </row>
    <row r="147" spans="1:4" ht="13.5">
      <c r="A147" s="369"/>
      <c r="B147" s="369" t="s">
        <v>283</v>
      </c>
      <c r="C147" s="369" t="s">
        <v>284</v>
      </c>
      <c r="D147" s="369">
        <v>6</v>
      </c>
    </row>
    <row r="148" spans="1:4" ht="13.5">
      <c r="A148" s="369"/>
      <c r="B148" s="369"/>
      <c r="C148" s="369" t="s">
        <v>285</v>
      </c>
      <c r="D148" s="369">
        <v>95</v>
      </c>
    </row>
    <row r="149" spans="1:4" ht="13.5">
      <c r="A149" s="369"/>
      <c r="B149" s="369" t="s">
        <v>286</v>
      </c>
      <c r="C149" s="369"/>
      <c r="D149" s="369">
        <v>100</v>
      </c>
    </row>
    <row r="150" spans="1:4" ht="13.5">
      <c r="A150" s="369"/>
      <c r="B150" s="369" t="s">
        <v>287</v>
      </c>
      <c r="C150" s="369" t="s">
        <v>288</v>
      </c>
      <c r="D150" s="369">
        <v>75</v>
      </c>
    </row>
    <row r="151" spans="1:4" ht="13.5">
      <c r="A151" s="369"/>
      <c r="B151" s="369"/>
      <c r="C151" s="369" t="s">
        <v>289</v>
      </c>
      <c r="D151" s="369">
        <v>83</v>
      </c>
    </row>
    <row r="152" spans="1:4" ht="13.5">
      <c r="A152" s="369"/>
      <c r="B152" s="369" t="s">
        <v>290</v>
      </c>
      <c r="C152" s="369"/>
      <c r="D152" s="369">
        <v>158</v>
      </c>
    </row>
    <row r="153" spans="1:4" ht="13.5">
      <c r="A153" s="369"/>
      <c r="B153" s="369" t="s">
        <v>291</v>
      </c>
      <c r="C153" s="369" t="s">
        <v>292</v>
      </c>
      <c r="D153" s="369">
        <v>614</v>
      </c>
    </row>
    <row r="154" spans="1:4" ht="13.5">
      <c r="A154" s="369"/>
      <c r="B154" s="369" t="s">
        <v>293</v>
      </c>
      <c r="C154" s="369"/>
      <c r="D154" s="369">
        <v>614</v>
      </c>
    </row>
    <row r="155" spans="1:4" ht="13.5">
      <c r="A155" s="369"/>
      <c r="B155" s="369" t="s">
        <v>294</v>
      </c>
      <c r="C155" s="369" t="s">
        <v>295</v>
      </c>
      <c r="D155" s="369">
        <v>422</v>
      </c>
    </row>
    <row r="156" spans="1:4" s="361" customFormat="1" ht="13.5">
      <c r="A156" s="369"/>
      <c r="B156" s="369" t="s">
        <v>296</v>
      </c>
      <c r="C156" s="369"/>
      <c r="D156" s="369">
        <v>422</v>
      </c>
    </row>
    <row r="157" spans="1:4" s="361" customFormat="1" ht="13.5">
      <c r="A157" s="369" t="s">
        <v>297</v>
      </c>
      <c r="B157" s="369"/>
      <c r="C157" s="369"/>
      <c r="D157" s="369">
        <v>13477</v>
      </c>
    </row>
    <row r="158" spans="1:4" s="361" customFormat="1" ht="13.5">
      <c r="A158" s="369" t="s">
        <v>298</v>
      </c>
      <c r="B158" s="369" t="s">
        <v>299</v>
      </c>
      <c r="C158" s="369" t="s">
        <v>300</v>
      </c>
      <c r="D158" s="369">
        <v>254</v>
      </c>
    </row>
    <row r="159" spans="1:4" ht="13.5">
      <c r="A159" s="369"/>
      <c r="B159" s="369" t="s">
        <v>301</v>
      </c>
      <c r="C159" s="369"/>
      <c r="D159" s="369">
        <v>254</v>
      </c>
    </row>
    <row r="160" spans="1:4" ht="13.5">
      <c r="A160" s="369"/>
      <c r="B160" s="369" t="s">
        <v>302</v>
      </c>
      <c r="C160" s="369" t="s">
        <v>303</v>
      </c>
      <c r="D160" s="369">
        <v>39</v>
      </c>
    </row>
    <row r="161" spans="1:4" ht="13.5">
      <c r="A161" s="369"/>
      <c r="B161" s="369"/>
      <c r="C161" s="369" t="s">
        <v>304</v>
      </c>
      <c r="D161" s="369">
        <v>14</v>
      </c>
    </row>
    <row r="162" spans="1:4" s="361" customFormat="1" ht="13.5">
      <c r="A162" s="369"/>
      <c r="B162" s="369" t="s">
        <v>305</v>
      </c>
      <c r="C162" s="369"/>
      <c r="D162" s="369">
        <v>53</v>
      </c>
    </row>
    <row r="163" spans="1:4" s="361" customFormat="1" ht="13.5">
      <c r="A163" s="369" t="s">
        <v>306</v>
      </c>
      <c r="B163" s="369"/>
      <c r="C163" s="369"/>
      <c r="D163" s="369">
        <v>307</v>
      </c>
    </row>
    <row r="164" spans="1:4" s="361" customFormat="1" ht="13.5">
      <c r="A164" s="369" t="s">
        <v>307</v>
      </c>
      <c r="B164" s="369" t="s">
        <v>308</v>
      </c>
      <c r="C164" s="369" t="s">
        <v>309</v>
      </c>
      <c r="D164" s="369">
        <v>130</v>
      </c>
    </row>
    <row r="165" spans="1:4" ht="13.5">
      <c r="A165" s="369"/>
      <c r="B165" s="369"/>
      <c r="C165" s="369" t="s">
        <v>310</v>
      </c>
      <c r="D165" s="369">
        <v>19</v>
      </c>
    </row>
    <row r="166" spans="1:4" ht="13.5">
      <c r="A166" s="369"/>
      <c r="B166" s="369"/>
      <c r="C166" s="369" t="s">
        <v>311</v>
      </c>
      <c r="D166" s="369">
        <v>10</v>
      </c>
    </row>
    <row r="167" spans="1:4" ht="13.5">
      <c r="A167" s="369"/>
      <c r="B167" s="369"/>
      <c r="C167" s="369" t="s">
        <v>312</v>
      </c>
      <c r="D167" s="369">
        <v>5</v>
      </c>
    </row>
    <row r="168" spans="1:4" ht="13.5">
      <c r="A168" s="369"/>
      <c r="B168" s="369"/>
      <c r="C168" s="369" t="s">
        <v>313</v>
      </c>
      <c r="D168" s="369">
        <v>31</v>
      </c>
    </row>
    <row r="169" spans="1:4" ht="13.5">
      <c r="A169" s="369"/>
      <c r="B169" s="369" t="s">
        <v>314</v>
      </c>
      <c r="C169" s="369"/>
      <c r="D169" s="369">
        <v>195</v>
      </c>
    </row>
    <row r="170" spans="1:4" ht="13.5">
      <c r="A170" s="369"/>
      <c r="B170" s="369" t="s">
        <v>315</v>
      </c>
      <c r="C170" s="369" t="s">
        <v>316</v>
      </c>
      <c r="D170" s="369">
        <v>45</v>
      </c>
    </row>
    <row r="171" spans="1:4" ht="13.5">
      <c r="A171" s="369"/>
      <c r="B171" s="369" t="s">
        <v>317</v>
      </c>
      <c r="C171" s="369"/>
      <c r="D171" s="369">
        <v>45</v>
      </c>
    </row>
    <row r="172" spans="1:4" ht="13.5">
      <c r="A172" s="369"/>
      <c r="B172" s="369" t="s">
        <v>318</v>
      </c>
      <c r="C172" s="369" t="s">
        <v>319</v>
      </c>
      <c r="D172" s="369">
        <v>345</v>
      </c>
    </row>
    <row r="173" spans="1:4" ht="13.5">
      <c r="A173" s="369"/>
      <c r="B173" s="369" t="s">
        <v>320</v>
      </c>
      <c r="C173" s="369"/>
      <c r="D173" s="369">
        <v>345</v>
      </c>
    </row>
    <row r="174" spans="1:4" ht="13.5">
      <c r="A174" s="369"/>
      <c r="B174" s="369" t="s">
        <v>321</v>
      </c>
      <c r="C174" s="369" t="s">
        <v>322</v>
      </c>
      <c r="D174" s="369">
        <v>20</v>
      </c>
    </row>
    <row r="175" spans="1:4" ht="13.5">
      <c r="A175" s="369"/>
      <c r="B175" s="369"/>
      <c r="C175" s="369" t="s">
        <v>323</v>
      </c>
      <c r="D175" s="369">
        <v>372</v>
      </c>
    </row>
    <row r="176" spans="1:4" ht="13.5">
      <c r="A176" s="369"/>
      <c r="B176" s="369"/>
      <c r="C176" s="369" t="s">
        <v>324</v>
      </c>
      <c r="D176" s="369">
        <v>7</v>
      </c>
    </row>
    <row r="177" spans="1:4" s="361" customFormat="1" ht="13.5">
      <c r="A177" s="369"/>
      <c r="B177" s="369" t="s">
        <v>325</v>
      </c>
      <c r="C177" s="369"/>
      <c r="D177" s="369">
        <v>400</v>
      </c>
    </row>
    <row r="178" spans="1:4" s="361" customFormat="1" ht="13.5">
      <c r="A178" s="369" t="s">
        <v>326</v>
      </c>
      <c r="B178" s="369"/>
      <c r="C178" s="369"/>
      <c r="D178" s="369">
        <v>986</v>
      </c>
    </row>
    <row r="179" spans="1:4" s="361" customFormat="1" ht="13.5">
      <c r="A179" s="369" t="s">
        <v>327</v>
      </c>
      <c r="B179" s="369" t="s">
        <v>328</v>
      </c>
      <c r="C179" s="369" t="s">
        <v>329</v>
      </c>
      <c r="D179" s="369">
        <v>270</v>
      </c>
    </row>
    <row r="180" spans="1:4" ht="13.5">
      <c r="A180" s="369"/>
      <c r="B180" s="369"/>
      <c r="C180" s="369" t="s">
        <v>330</v>
      </c>
      <c r="D180" s="369">
        <v>14</v>
      </c>
    </row>
    <row r="181" spans="1:4" ht="13.5">
      <c r="A181" s="369"/>
      <c r="B181" s="369"/>
      <c r="C181" s="369" t="s">
        <v>331</v>
      </c>
      <c r="D181" s="369">
        <v>88</v>
      </c>
    </row>
    <row r="182" spans="1:4" ht="27">
      <c r="A182" s="369"/>
      <c r="B182" s="369" t="s">
        <v>332</v>
      </c>
      <c r="C182" s="369"/>
      <c r="D182" s="369">
        <v>372</v>
      </c>
    </row>
    <row r="183" spans="1:4" ht="13.5">
      <c r="A183" s="369"/>
      <c r="B183" s="369" t="s">
        <v>333</v>
      </c>
      <c r="C183" s="369" t="s">
        <v>334</v>
      </c>
      <c r="D183" s="369">
        <v>114</v>
      </c>
    </row>
    <row r="184" spans="1:4" ht="13.5">
      <c r="A184" s="369"/>
      <c r="B184" s="369"/>
      <c r="C184" s="369" t="s">
        <v>335</v>
      </c>
      <c r="D184" s="369">
        <v>17</v>
      </c>
    </row>
    <row r="185" spans="1:4" ht="13.5">
      <c r="A185" s="369"/>
      <c r="B185" s="369"/>
      <c r="C185" s="369" t="s">
        <v>336</v>
      </c>
      <c r="D185" s="369">
        <v>9</v>
      </c>
    </row>
    <row r="186" spans="1:4" ht="13.5">
      <c r="A186" s="369"/>
      <c r="B186" s="369"/>
      <c r="C186" s="369" t="s">
        <v>337</v>
      </c>
      <c r="D186" s="369">
        <v>4</v>
      </c>
    </row>
    <row r="187" spans="1:4" ht="13.5">
      <c r="A187" s="369"/>
      <c r="B187" s="369"/>
      <c r="C187" s="369" t="s">
        <v>338</v>
      </c>
      <c r="D187" s="369">
        <v>88</v>
      </c>
    </row>
    <row r="188" spans="1:4" ht="13.5">
      <c r="A188" s="369"/>
      <c r="B188" s="369" t="s">
        <v>339</v>
      </c>
      <c r="C188" s="369"/>
      <c r="D188" s="369">
        <v>232</v>
      </c>
    </row>
    <row r="189" spans="1:4" ht="13.5">
      <c r="A189" s="369"/>
      <c r="B189" s="369" t="s">
        <v>340</v>
      </c>
      <c r="C189" s="369" t="s">
        <v>341</v>
      </c>
      <c r="D189" s="369">
        <v>71</v>
      </c>
    </row>
    <row r="190" spans="1:4" ht="13.5">
      <c r="A190" s="369"/>
      <c r="B190" s="369"/>
      <c r="C190" s="369" t="s">
        <v>342</v>
      </c>
      <c r="D190" s="369">
        <v>154</v>
      </c>
    </row>
    <row r="191" spans="1:4" ht="13.5">
      <c r="A191" s="369"/>
      <c r="B191" s="369"/>
      <c r="C191" s="369" t="s">
        <v>343</v>
      </c>
      <c r="D191" s="369">
        <v>68</v>
      </c>
    </row>
    <row r="192" spans="1:4" ht="13.5">
      <c r="A192" s="369"/>
      <c r="B192" s="369"/>
      <c r="C192" s="369" t="s">
        <v>344</v>
      </c>
      <c r="D192" s="369">
        <v>77</v>
      </c>
    </row>
    <row r="193" spans="1:4" ht="27">
      <c r="A193" s="369"/>
      <c r="B193" s="369"/>
      <c r="C193" s="369" t="s">
        <v>345</v>
      </c>
      <c r="D193" s="369">
        <v>4526</v>
      </c>
    </row>
    <row r="194" spans="1:4" ht="27">
      <c r="A194" s="369"/>
      <c r="B194" s="369"/>
      <c r="C194" s="369" t="s">
        <v>346</v>
      </c>
      <c r="D194" s="369">
        <v>1811</v>
      </c>
    </row>
    <row r="195" spans="1:4" ht="13.5">
      <c r="A195" s="369"/>
      <c r="B195" s="369"/>
      <c r="C195" s="369" t="s">
        <v>347</v>
      </c>
      <c r="D195" s="369">
        <v>1399</v>
      </c>
    </row>
    <row r="196" spans="1:4" ht="13.5">
      <c r="A196" s="369"/>
      <c r="B196" s="369" t="s">
        <v>348</v>
      </c>
      <c r="C196" s="369"/>
      <c r="D196" s="369">
        <v>8107</v>
      </c>
    </row>
    <row r="197" spans="1:4" ht="13.5">
      <c r="A197" s="369"/>
      <c r="B197" s="369" t="s">
        <v>349</v>
      </c>
      <c r="C197" s="369" t="s">
        <v>350</v>
      </c>
      <c r="D197" s="369">
        <v>23</v>
      </c>
    </row>
    <row r="198" spans="1:4" ht="13.5">
      <c r="A198" s="369"/>
      <c r="B198" s="369"/>
      <c r="C198" s="369" t="s">
        <v>351</v>
      </c>
      <c r="D198" s="369">
        <v>362</v>
      </c>
    </row>
    <row r="199" spans="1:4" ht="13.5">
      <c r="A199" s="369"/>
      <c r="B199" s="369"/>
      <c r="C199" s="369" t="s">
        <v>352</v>
      </c>
      <c r="D199" s="369">
        <v>674</v>
      </c>
    </row>
    <row r="200" spans="1:4" ht="13.5">
      <c r="A200" s="369"/>
      <c r="B200" s="369"/>
      <c r="C200" s="369" t="s">
        <v>353</v>
      </c>
      <c r="D200" s="369">
        <v>263</v>
      </c>
    </row>
    <row r="201" spans="1:4" ht="13.5">
      <c r="A201" s="369"/>
      <c r="B201" s="369"/>
      <c r="C201" s="369" t="s">
        <v>354</v>
      </c>
      <c r="D201" s="369">
        <v>110</v>
      </c>
    </row>
    <row r="202" spans="1:4" ht="13.5">
      <c r="A202" s="369"/>
      <c r="B202" s="369" t="s">
        <v>355</v>
      </c>
      <c r="C202" s="369"/>
      <c r="D202" s="369">
        <v>1432</v>
      </c>
    </row>
    <row r="203" spans="1:4" ht="13.5">
      <c r="A203" s="369"/>
      <c r="B203" s="369" t="s">
        <v>356</v>
      </c>
      <c r="C203" s="369" t="s">
        <v>357</v>
      </c>
      <c r="D203" s="369">
        <v>400</v>
      </c>
    </row>
    <row r="204" spans="1:4" ht="27">
      <c r="A204" s="369"/>
      <c r="B204" s="369"/>
      <c r="C204" s="369" t="s">
        <v>358</v>
      </c>
      <c r="D204" s="369">
        <v>14</v>
      </c>
    </row>
    <row r="205" spans="1:4" ht="27">
      <c r="A205" s="369"/>
      <c r="B205" s="369"/>
      <c r="C205" s="369" t="s">
        <v>359</v>
      </c>
      <c r="D205" s="369">
        <v>13</v>
      </c>
    </row>
    <row r="206" spans="1:4" ht="13.5">
      <c r="A206" s="369"/>
      <c r="B206" s="369" t="s">
        <v>360</v>
      </c>
      <c r="C206" s="369"/>
      <c r="D206" s="369">
        <v>427</v>
      </c>
    </row>
    <row r="207" spans="1:4" ht="13.5">
      <c r="A207" s="369"/>
      <c r="B207" s="369" t="s">
        <v>361</v>
      </c>
      <c r="C207" s="369" t="s">
        <v>362</v>
      </c>
      <c r="D207" s="369">
        <v>6</v>
      </c>
    </row>
    <row r="208" spans="1:4" ht="13.5">
      <c r="A208" s="369"/>
      <c r="B208" s="369"/>
      <c r="C208" s="369" t="s">
        <v>363</v>
      </c>
      <c r="D208" s="369">
        <v>292</v>
      </c>
    </row>
    <row r="209" spans="1:4" ht="13.5">
      <c r="A209" s="369"/>
      <c r="B209" s="369"/>
      <c r="C209" s="369" t="s">
        <v>364</v>
      </c>
      <c r="D209" s="369">
        <v>63</v>
      </c>
    </row>
    <row r="210" spans="1:4" ht="13.5">
      <c r="A210" s="369"/>
      <c r="B210" s="369"/>
      <c r="C210" s="369" t="s">
        <v>365</v>
      </c>
      <c r="D210" s="369">
        <v>85</v>
      </c>
    </row>
    <row r="211" spans="1:4" ht="13.5">
      <c r="A211" s="369"/>
      <c r="B211" s="369"/>
      <c r="C211" s="369" t="s">
        <v>366</v>
      </c>
      <c r="D211" s="369">
        <v>0</v>
      </c>
    </row>
    <row r="212" spans="1:4" ht="13.5">
      <c r="A212" s="369"/>
      <c r="B212" s="369" t="s">
        <v>367</v>
      </c>
      <c r="C212" s="369"/>
      <c r="D212" s="369">
        <v>446</v>
      </c>
    </row>
    <row r="213" spans="1:4" ht="13.5">
      <c r="A213" s="369"/>
      <c r="B213" s="369" t="s">
        <v>368</v>
      </c>
      <c r="C213" s="369" t="s">
        <v>369</v>
      </c>
      <c r="D213" s="369">
        <v>72</v>
      </c>
    </row>
    <row r="214" spans="1:4" ht="13.5">
      <c r="A214" s="369"/>
      <c r="B214" s="369"/>
      <c r="C214" s="369" t="s">
        <v>370</v>
      </c>
      <c r="D214" s="369">
        <v>50</v>
      </c>
    </row>
    <row r="215" spans="1:4" ht="13.5">
      <c r="A215" s="369"/>
      <c r="B215" s="369"/>
      <c r="C215" s="369" t="s">
        <v>371</v>
      </c>
      <c r="D215" s="369">
        <v>25</v>
      </c>
    </row>
    <row r="216" spans="1:4" ht="13.5">
      <c r="A216" s="369"/>
      <c r="B216" s="369"/>
      <c r="C216" s="369" t="s">
        <v>372</v>
      </c>
      <c r="D216" s="369">
        <v>225</v>
      </c>
    </row>
    <row r="217" spans="1:4" ht="13.5">
      <c r="A217" s="369"/>
      <c r="B217" s="369"/>
      <c r="C217" s="369" t="s">
        <v>373</v>
      </c>
      <c r="D217" s="369">
        <v>61</v>
      </c>
    </row>
    <row r="218" spans="1:4" ht="13.5">
      <c r="A218" s="369"/>
      <c r="B218" s="369" t="s">
        <v>374</v>
      </c>
      <c r="C218" s="369"/>
      <c r="D218" s="369">
        <v>433</v>
      </c>
    </row>
    <row r="219" spans="1:4" ht="13.5">
      <c r="A219" s="369"/>
      <c r="B219" s="369" t="s">
        <v>375</v>
      </c>
      <c r="C219" s="369" t="s">
        <v>376</v>
      </c>
      <c r="D219" s="369">
        <v>20</v>
      </c>
    </row>
    <row r="220" spans="1:4" ht="13.5">
      <c r="A220" s="369"/>
      <c r="B220" s="369"/>
      <c r="C220" s="369" t="s">
        <v>377</v>
      </c>
      <c r="D220" s="369">
        <v>20</v>
      </c>
    </row>
    <row r="221" spans="1:4" ht="13.5">
      <c r="A221" s="369"/>
      <c r="B221" s="369" t="s">
        <v>378</v>
      </c>
      <c r="C221" s="369"/>
      <c r="D221" s="369">
        <v>40</v>
      </c>
    </row>
    <row r="222" spans="1:4" ht="13.5">
      <c r="A222" s="369"/>
      <c r="B222" s="369" t="s">
        <v>379</v>
      </c>
      <c r="C222" s="369" t="s">
        <v>380</v>
      </c>
      <c r="D222" s="369">
        <v>25</v>
      </c>
    </row>
    <row r="223" spans="1:4" ht="13.5">
      <c r="A223" s="369"/>
      <c r="B223" s="369"/>
      <c r="C223" s="369" t="s">
        <v>381</v>
      </c>
      <c r="D223" s="369">
        <v>5</v>
      </c>
    </row>
    <row r="224" spans="1:4" ht="13.5">
      <c r="A224" s="369"/>
      <c r="B224" s="369" t="s">
        <v>382</v>
      </c>
      <c r="C224" s="369"/>
      <c r="D224" s="369">
        <v>30</v>
      </c>
    </row>
    <row r="225" spans="1:4" ht="13.5">
      <c r="A225" s="369"/>
      <c r="B225" s="369" t="s">
        <v>383</v>
      </c>
      <c r="C225" s="369" t="s">
        <v>384</v>
      </c>
      <c r="D225" s="369">
        <v>720</v>
      </c>
    </row>
    <row r="226" spans="1:4" ht="13.5">
      <c r="A226" s="369"/>
      <c r="B226" s="369" t="s">
        <v>385</v>
      </c>
      <c r="C226" s="369"/>
      <c r="D226" s="369">
        <v>720</v>
      </c>
    </row>
    <row r="227" spans="1:4" ht="13.5">
      <c r="A227" s="369"/>
      <c r="B227" s="369" t="s">
        <v>386</v>
      </c>
      <c r="C227" s="369" t="s">
        <v>387</v>
      </c>
      <c r="D227" s="369">
        <v>38</v>
      </c>
    </row>
    <row r="228" spans="1:4" ht="13.5">
      <c r="A228" s="369"/>
      <c r="B228" s="369" t="s">
        <v>388</v>
      </c>
      <c r="C228" s="369"/>
      <c r="D228" s="369">
        <v>38</v>
      </c>
    </row>
    <row r="229" spans="1:4" ht="27">
      <c r="A229" s="369"/>
      <c r="B229" s="369" t="s">
        <v>389</v>
      </c>
      <c r="C229" s="369" t="s">
        <v>390</v>
      </c>
      <c r="D229" s="369">
        <v>3959</v>
      </c>
    </row>
    <row r="230" spans="1:4" ht="27">
      <c r="A230" s="369"/>
      <c r="B230" s="369" t="s">
        <v>391</v>
      </c>
      <c r="C230" s="369"/>
      <c r="D230" s="369">
        <v>3959</v>
      </c>
    </row>
    <row r="231" spans="1:4" ht="13.5">
      <c r="A231" s="369"/>
      <c r="B231" s="369" t="s">
        <v>392</v>
      </c>
      <c r="C231" s="369" t="s">
        <v>393</v>
      </c>
      <c r="D231" s="369">
        <v>393</v>
      </c>
    </row>
    <row r="232" spans="1:4" s="361" customFormat="1" ht="27">
      <c r="A232" s="369"/>
      <c r="B232" s="369" t="s">
        <v>394</v>
      </c>
      <c r="C232" s="369"/>
      <c r="D232" s="369">
        <v>393</v>
      </c>
    </row>
    <row r="233" spans="1:4" s="361" customFormat="1" ht="13.5">
      <c r="A233" s="369" t="s">
        <v>395</v>
      </c>
      <c r="B233" s="369"/>
      <c r="C233" s="369"/>
      <c r="D233" s="369">
        <v>16629</v>
      </c>
    </row>
    <row r="234" spans="1:4" s="361" customFormat="1" ht="13.5">
      <c r="A234" s="369" t="s">
        <v>396</v>
      </c>
      <c r="B234" s="369" t="s">
        <v>397</v>
      </c>
      <c r="C234" s="369" t="s">
        <v>398</v>
      </c>
      <c r="D234" s="369">
        <v>179</v>
      </c>
    </row>
    <row r="235" spans="1:4" ht="13.5">
      <c r="A235" s="369"/>
      <c r="B235" s="369"/>
      <c r="C235" s="369" t="s">
        <v>399</v>
      </c>
      <c r="D235" s="369">
        <v>100</v>
      </c>
    </row>
    <row r="236" spans="1:4" ht="27">
      <c r="A236" s="369"/>
      <c r="B236" s="369"/>
      <c r="C236" s="369" t="s">
        <v>400</v>
      </c>
      <c r="D236" s="369">
        <v>45</v>
      </c>
    </row>
    <row r="237" spans="1:4" ht="27">
      <c r="A237" s="369"/>
      <c r="B237" s="369" t="s">
        <v>401</v>
      </c>
      <c r="C237" s="369"/>
      <c r="D237" s="369">
        <v>324</v>
      </c>
    </row>
    <row r="238" spans="1:4" ht="13.5">
      <c r="A238" s="369"/>
      <c r="B238" s="369" t="s">
        <v>402</v>
      </c>
      <c r="C238" s="369" t="s">
        <v>403</v>
      </c>
      <c r="D238" s="369">
        <v>830</v>
      </c>
    </row>
    <row r="239" spans="1:4" ht="13.5">
      <c r="A239" s="369"/>
      <c r="B239" s="369"/>
      <c r="C239" s="369" t="s">
        <v>404</v>
      </c>
      <c r="D239" s="369">
        <v>159</v>
      </c>
    </row>
    <row r="240" spans="1:4" ht="13.5">
      <c r="A240" s="369"/>
      <c r="B240" s="369" t="s">
        <v>405</v>
      </c>
      <c r="C240" s="369"/>
      <c r="D240" s="369">
        <v>989</v>
      </c>
    </row>
    <row r="241" spans="1:4" ht="13.5">
      <c r="A241" s="369"/>
      <c r="B241" s="369" t="s">
        <v>406</v>
      </c>
      <c r="C241" s="369" t="s">
        <v>407</v>
      </c>
      <c r="D241" s="369">
        <v>215</v>
      </c>
    </row>
    <row r="242" spans="1:4" ht="13.5">
      <c r="A242" s="369"/>
      <c r="B242" s="369"/>
      <c r="C242" s="369" t="s">
        <v>408</v>
      </c>
      <c r="D242" s="369">
        <v>602</v>
      </c>
    </row>
    <row r="243" spans="1:4" ht="13.5">
      <c r="A243" s="369"/>
      <c r="B243" s="369"/>
      <c r="C243" s="369" t="s">
        <v>409</v>
      </c>
      <c r="D243" s="369">
        <v>98</v>
      </c>
    </row>
    <row r="244" spans="1:4" ht="13.5">
      <c r="A244" s="369"/>
      <c r="B244" s="369" t="s">
        <v>410</v>
      </c>
      <c r="C244" s="369"/>
      <c r="D244" s="369">
        <v>916</v>
      </c>
    </row>
    <row r="245" spans="1:4" ht="13.5">
      <c r="A245" s="369"/>
      <c r="B245" s="369" t="s">
        <v>411</v>
      </c>
      <c r="C245" s="369" t="s">
        <v>412</v>
      </c>
      <c r="D245" s="369">
        <v>385</v>
      </c>
    </row>
    <row r="246" spans="1:4" ht="13.5">
      <c r="A246" s="369"/>
      <c r="B246" s="369"/>
      <c r="C246" s="369" t="s">
        <v>413</v>
      </c>
      <c r="D246" s="369">
        <v>40</v>
      </c>
    </row>
    <row r="247" spans="1:4" ht="13.5">
      <c r="A247" s="369"/>
      <c r="B247" s="369"/>
      <c r="C247" s="369" t="s">
        <v>414</v>
      </c>
      <c r="D247" s="369">
        <v>321</v>
      </c>
    </row>
    <row r="248" spans="1:4" ht="13.5">
      <c r="A248" s="369"/>
      <c r="B248" s="369"/>
      <c r="C248" s="369" t="s">
        <v>415</v>
      </c>
      <c r="D248" s="369">
        <v>122</v>
      </c>
    </row>
    <row r="249" spans="1:4" ht="13.5">
      <c r="A249" s="369"/>
      <c r="B249" s="369"/>
      <c r="C249" s="369" t="s">
        <v>416</v>
      </c>
      <c r="D249" s="369">
        <v>93</v>
      </c>
    </row>
    <row r="250" spans="1:4" ht="13.5">
      <c r="A250" s="369"/>
      <c r="B250" s="369" t="s">
        <v>417</v>
      </c>
      <c r="C250" s="369"/>
      <c r="D250" s="369">
        <v>960</v>
      </c>
    </row>
    <row r="251" spans="1:4" ht="13.5">
      <c r="A251" s="369"/>
      <c r="B251" s="369" t="s">
        <v>418</v>
      </c>
      <c r="C251" s="369" t="s">
        <v>419</v>
      </c>
      <c r="D251" s="369">
        <v>20</v>
      </c>
    </row>
    <row r="252" spans="1:4" ht="13.5">
      <c r="A252" s="369"/>
      <c r="B252" s="369"/>
      <c r="C252" s="369" t="s">
        <v>420</v>
      </c>
      <c r="D252" s="369">
        <v>667</v>
      </c>
    </row>
    <row r="253" spans="1:4" ht="13.5">
      <c r="A253" s="369"/>
      <c r="B253" s="369" t="s">
        <v>421</v>
      </c>
      <c r="C253" s="369"/>
      <c r="D253" s="369">
        <v>687</v>
      </c>
    </row>
    <row r="254" spans="1:4" ht="13.5">
      <c r="A254" s="369"/>
      <c r="B254" s="369" t="s">
        <v>422</v>
      </c>
      <c r="C254" s="369" t="s">
        <v>423</v>
      </c>
      <c r="D254" s="369">
        <v>280</v>
      </c>
    </row>
    <row r="255" spans="1:4" ht="13.5">
      <c r="A255" s="369"/>
      <c r="B255" s="369"/>
      <c r="C255" s="369" t="s">
        <v>424</v>
      </c>
      <c r="D255" s="369">
        <v>14</v>
      </c>
    </row>
    <row r="256" spans="1:4" ht="13.5">
      <c r="A256" s="369"/>
      <c r="B256" s="369"/>
      <c r="C256" s="369" t="s">
        <v>425</v>
      </c>
      <c r="D256" s="369">
        <v>3</v>
      </c>
    </row>
    <row r="257" spans="1:4" ht="13.5">
      <c r="A257" s="369"/>
      <c r="B257" s="369"/>
      <c r="C257" s="369" t="s">
        <v>426</v>
      </c>
      <c r="D257" s="369">
        <v>2</v>
      </c>
    </row>
    <row r="258" spans="1:4" ht="13.5">
      <c r="A258" s="369"/>
      <c r="B258" s="369"/>
      <c r="C258" s="369" t="s">
        <v>427</v>
      </c>
      <c r="D258" s="369">
        <v>2</v>
      </c>
    </row>
    <row r="259" spans="1:4" ht="13.5">
      <c r="A259" s="369"/>
      <c r="B259" s="369"/>
      <c r="C259" s="369" t="s">
        <v>428</v>
      </c>
      <c r="D259" s="369">
        <v>25</v>
      </c>
    </row>
    <row r="260" spans="1:4" ht="13.5">
      <c r="A260" s="369"/>
      <c r="B260" s="369"/>
      <c r="C260" s="369" t="s">
        <v>429</v>
      </c>
      <c r="D260" s="369">
        <v>45</v>
      </c>
    </row>
    <row r="261" spans="1:4" ht="27">
      <c r="A261" s="369"/>
      <c r="B261" s="369"/>
      <c r="C261" s="369" t="s">
        <v>430</v>
      </c>
      <c r="D261" s="369">
        <v>29</v>
      </c>
    </row>
    <row r="262" spans="1:4" ht="27">
      <c r="A262" s="369"/>
      <c r="B262" s="369" t="s">
        <v>431</v>
      </c>
      <c r="C262" s="369"/>
      <c r="D262" s="369">
        <v>399</v>
      </c>
    </row>
    <row r="263" spans="1:4" ht="13.5">
      <c r="A263" s="369"/>
      <c r="B263" s="369" t="s">
        <v>432</v>
      </c>
      <c r="C263" s="369" t="s">
        <v>433</v>
      </c>
      <c r="D263" s="369">
        <v>464</v>
      </c>
    </row>
    <row r="264" spans="1:4" ht="13.5">
      <c r="A264" s="369"/>
      <c r="B264" s="369"/>
      <c r="C264" s="369" t="s">
        <v>434</v>
      </c>
      <c r="D264" s="369">
        <v>1138</v>
      </c>
    </row>
    <row r="265" spans="1:4" ht="13.5">
      <c r="A265" s="369"/>
      <c r="B265" s="369"/>
      <c r="C265" s="369" t="s">
        <v>435</v>
      </c>
      <c r="D265" s="369">
        <v>700</v>
      </c>
    </row>
    <row r="266" spans="1:4" ht="13.5">
      <c r="A266" s="369"/>
      <c r="B266" s="369"/>
      <c r="C266" s="369" t="s">
        <v>436</v>
      </c>
      <c r="D266" s="369">
        <v>148</v>
      </c>
    </row>
    <row r="267" spans="1:4" ht="13.5">
      <c r="A267" s="369"/>
      <c r="B267" s="369" t="s">
        <v>437</v>
      </c>
      <c r="C267" s="369"/>
      <c r="D267" s="369">
        <v>2449</v>
      </c>
    </row>
    <row r="268" spans="1:4" ht="27">
      <c r="A268" s="369"/>
      <c r="B268" s="369" t="s">
        <v>438</v>
      </c>
      <c r="C268" s="369" t="s">
        <v>439</v>
      </c>
      <c r="D268" s="369">
        <v>2000</v>
      </c>
    </row>
    <row r="269" spans="1:4" ht="27">
      <c r="A269" s="369"/>
      <c r="B269" s="369" t="s">
        <v>440</v>
      </c>
      <c r="C269" s="369"/>
      <c r="D269" s="369">
        <v>2000</v>
      </c>
    </row>
    <row r="270" spans="1:4" ht="13.5">
      <c r="A270" s="369"/>
      <c r="B270" s="369" t="s">
        <v>441</v>
      </c>
      <c r="C270" s="369" t="s">
        <v>442</v>
      </c>
      <c r="D270" s="369">
        <v>20</v>
      </c>
    </row>
    <row r="271" spans="1:4" ht="13.5">
      <c r="A271" s="369"/>
      <c r="B271" s="369" t="s">
        <v>443</v>
      </c>
      <c r="C271" s="369"/>
      <c r="D271" s="369">
        <v>20</v>
      </c>
    </row>
    <row r="272" spans="1:4" ht="13.5">
      <c r="A272" s="369"/>
      <c r="B272" s="369" t="s">
        <v>444</v>
      </c>
      <c r="C272" s="369" t="s">
        <v>445</v>
      </c>
      <c r="D272" s="369">
        <v>60</v>
      </c>
    </row>
    <row r="273" spans="1:4" ht="13.5">
      <c r="A273" s="369"/>
      <c r="B273" s="369" t="s">
        <v>446</v>
      </c>
      <c r="C273" s="369"/>
      <c r="D273" s="369">
        <v>60</v>
      </c>
    </row>
    <row r="274" spans="1:4" ht="13.5">
      <c r="A274" s="369"/>
      <c r="B274" s="369" t="s">
        <v>447</v>
      </c>
      <c r="C274" s="369" t="s">
        <v>448</v>
      </c>
      <c r="D274" s="369">
        <v>103</v>
      </c>
    </row>
    <row r="275" spans="1:4" s="361" customFormat="1" ht="27">
      <c r="A275" s="369"/>
      <c r="B275" s="369" t="s">
        <v>449</v>
      </c>
      <c r="C275" s="369"/>
      <c r="D275" s="369">
        <v>103</v>
      </c>
    </row>
    <row r="276" spans="1:4" s="361" customFormat="1" ht="13.5">
      <c r="A276" s="369" t="s">
        <v>450</v>
      </c>
      <c r="B276" s="369"/>
      <c r="C276" s="369"/>
      <c r="D276" s="369">
        <v>8906</v>
      </c>
    </row>
    <row r="277" spans="1:4" s="361" customFormat="1" ht="13.5">
      <c r="A277" s="369" t="s">
        <v>451</v>
      </c>
      <c r="B277" s="369" t="s">
        <v>452</v>
      </c>
      <c r="C277" s="369" t="s">
        <v>453</v>
      </c>
      <c r="D277" s="369">
        <v>121</v>
      </c>
    </row>
    <row r="278" spans="1:4" ht="13.5">
      <c r="A278" s="369"/>
      <c r="B278" s="369"/>
      <c r="C278" s="369" t="s">
        <v>454</v>
      </c>
      <c r="D278" s="369">
        <v>137</v>
      </c>
    </row>
    <row r="279" spans="1:4" ht="13.5">
      <c r="A279" s="369"/>
      <c r="B279" s="369" t="s">
        <v>455</v>
      </c>
      <c r="C279" s="369"/>
      <c r="D279" s="369">
        <v>258</v>
      </c>
    </row>
    <row r="280" spans="1:4" ht="13.5">
      <c r="A280" s="369"/>
      <c r="B280" s="369" t="s">
        <v>456</v>
      </c>
      <c r="C280" s="369" t="s">
        <v>457</v>
      </c>
      <c r="D280" s="369">
        <v>61</v>
      </c>
    </row>
    <row r="281" spans="1:4" ht="13.5">
      <c r="A281" s="369"/>
      <c r="B281" s="369" t="s">
        <v>458</v>
      </c>
      <c r="C281" s="369"/>
      <c r="D281" s="369">
        <v>61</v>
      </c>
    </row>
    <row r="282" spans="1:4" ht="13.5">
      <c r="A282" s="369"/>
      <c r="B282" s="369" t="s">
        <v>459</v>
      </c>
      <c r="C282" s="369" t="s">
        <v>460</v>
      </c>
      <c r="D282" s="369">
        <v>10</v>
      </c>
    </row>
    <row r="283" spans="1:4" s="361" customFormat="1" ht="13.5">
      <c r="A283" s="369"/>
      <c r="B283" s="369" t="s">
        <v>461</v>
      </c>
      <c r="C283" s="369"/>
      <c r="D283" s="369">
        <v>10</v>
      </c>
    </row>
    <row r="284" spans="1:4" s="361" customFormat="1" ht="13.5">
      <c r="A284" s="369" t="s">
        <v>462</v>
      </c>
      <c r="B284" s="369"/>
      <c r="C284" s="369"/>
      <c r="D284" s="369">
        <v>329</v>
      </c>
    </row>
    <row r="285" spans="1:4" s="361" customFormat="1" ht="13.5">
      <c r="A285" s="369" t="s">
        <v>463</v>
      </c>
      <c r="B285" s="369" t="s">
        <v>464</v>
      </c>
      <c r="C285" s="369" t="s">
        <v>465</v>
      </c>
      <c r="D285" s="369">
        <v>192</v>
      </c>
    </row>
    <row r="286" spans="1:4" ht="13.5">
      <c r="A286" s="369"/>
      <c r="B286" s="369"/>
      <c r="C286" s="369" t="s">
        <v>466</v>
      </c>
      <c r="D286" s="369">
        <v>35</v>
      </c>
    </row>
    <row r="287" spans="1:4" ht="13.5">
      <c r="A287" s="369"/>
      <c r="B287" s="369"/>
      <c r="C287" s="369" t="s">
        <v>467</v>
      </c>
      <c r="D287" s="369">
        <v>532</v>
      </c>
    </row>
    <row r="288" spans="1:4" ht="13.5">
      <c r="A288" s="369"/>
      <c r="B288" s="369"/>
      <c r="C288" s="369" t="s">
        <v>468</v>
      </c>
      <c r="D288" s="369">
        <v>9</v>
      </c>
    </row>
    <row r="289" spans="1:4" ht="13.5">
      <c r="A289" s="369"/>
      <c r="B289" s="369"/>
      <c r="C289" s="369" t="s">
        <v>469</v>
      </c>
      <c r="D289" s="369">
        <v>552</v>
      </c>
    </row>
    <row r="290" spans="1:4" ht="13.5">
      <c r="A290" s="369"/>
      <c r="B290" s="369" t="s">
        <v>470</v>
      </c>
      <c r="C290" s="369"/>
      <c r="D290" s="369">
        <v>1320</v>
      </c>
    </row>
    <row r="291" spans="1:4" ht="13.5">
      <c r="A291" s="369"/>
      <c r="B291" s="369" t="s">
        <v>471</v>
      </c>
      <c r="C291" s="369" t="s">
        <v>472</v>
      </c>
      <c r="D291" s="369">
        <v>23</v>
      </c>
    </row>
    <row r="292" spans="1:4" ht="13.5">
      <c r="A292" s="369"/>
      <c r="B292" s="369" t="s">
        <v>473</v>
      </c>
      <c r="C292" s="369"/>
      <c r="D292" s="369">
        <v>23</v>
      </c>
    </row>
    <row r="293" spans="1:4" ht="13.5">
      <c r="A293" s="369"/>
      <c r="B293" s="369" t="s">
        <v>474</v>
      </c>
      <c r="C293" s="369" t="s">
        <v>475</v>
      </c>
      <c r="D293" s="369">
        <v>50</v>
      </c>
    </row>
    <row r="294" spans="1:4" ht="13.5">
      <c r="A294" s="369"/>
      <c r="B294" s="369" t="s">
        <v>476</v>
      </c>
      <c r="C294" s="369"/>
      <c r="D294" s="369">
        <v>50</v>
      </c>
    </row>
    <row r="295" spans="1:4" ht="13.5">
      <c r="A295" s="369"/>
      <c r="B295" s="369" t="s">
        <v>477</v>
      </c>
      <c r="C295" s="369" t="s">
        <v>478</v>
      </c>
      <c r="D295" s="369">
        <v>38</v>
      </c>
    </row>
    <row r="296" spans="1:4" ht="13.5">
      <c r="A296" s="369"/>
      <c r="B296" s="369" t="s">
        <v>479</v>
      </c>
      <c r="C296" s="369"/>
      <c r="D296" s="369">
        <v>38</v>
      </c>
    </row>
    <row r="297" spans="1:4" ht="13.5">
      <c r="A297" s="369"/>
      <c r="B297" s="369" t="s">
        <v>480</v>
      </c>
      <c r="C297" s="369" t="s">
        <v>481</v>
      </c>
      <c r="D297" s="369">
        <v>65</v>
      </c>
    </row>
    <row r="298" spans="1:4" s="361" customFormat="1" ht="13.5">
      <c r="A298" s="369"/>
      <c r="B298" s="369" t="s">
        <v>482</v>
      </c>
      <c r="C298" s="369"/>
      <c r="D298" s="369">
        <v>65</v>
      </c>
    </row>
    <row r="299" spans="1:4" s="361" customFormat="1" ht="13.5">
      <c r="A299" s="369" t="s">
        <v>483</v>
      </c>
      <c r="B299" s="369"/>
      <c r="C299" s="369"/>
      <c r="D299" s="369">
        <v>1496</v>
      </c>
    </row>
    <row r="300" spans="1:4" s="361" customFormat="1" ht="13.5">
      <c r="A300" s="369" t="s">
        <v>484</v>
      </c>
      <c r="B300" s="369" t="s">
        <v>485</v>
      </c>
      <c r="C300" s="369" t="s">
        <v>486</v>
      </c>
      <c r="D300" s="369">
        <v>814</v>
      </c>
    </row>
    <row r="301" spans="1:4" ht="13.5">
      <c r="A301" s="369"/>
      <c r="B301" s="369"/>
      <c r="C301" s="369" t="s">
        <v>487</v>
      </c>
      <c r="D301" s="369">
        <v>1686</v>
      </c>
    </row>
    <row r="302" spans="1:4" ht="13.5">
      <c r="A302" s="369"/>
      <c r="B302" s="369"/>
      <c r="C302" s="369" t="s">
        <v>488</v>
      </c>
      <c r="D302" s="369">
        <v>5</v>
      </c>
    </row>
    <row r="303" spans="1:4" ht="13.5">
      <c r="A303" s="369"/>
      <c r="B303" s="369"/>
      <c r="C303" s="369" t="s">
        <v>489</v>
      </c>
      <c r="D303" s="369">
        <v>64</v>
      </c>
    </row>
    <row r="304" spans="1:4" ht="13.5">
      <c r="A304" s="369"/>
      <c r="B304" s="369"/>
      <c r="C304" s="369" t="s">
        <v>490</v>
      </c>
      <c r="D304" s="369">
        <v>17</v>
      </c>
    </row>
    <row r="305" spans="1:4" ht="13.5">
      <c r="A305" s="369"/>
      <c r="B305" s="369"/>
      <c r="C305" s="369" t="s">
        <v>491</v>
      </c>
      <c r="D305" s="369">
        <v>1</v>
      </c>
    </row>
    <row r="306" spans="1:4" ht="13.5">
      <c r="A306" s="369"/>
      <c r="B306" s="369"/>
      <c r="C306" s="369" t="s">
        <v>492</v>
      </c>
      <c r="D306" s="369">
        <v>155</v>
      </c>
    </row>
    <row r="307" spans="1:4" ht="13.5">
      <c r="A307" s="369"/>
      <c r="B307" s="369"/>
      <c r="C307" s="369" t="s">
        <v>493</v>
      </c>
      <c r="D307" s="369">
        <v>819</v>
      </c>
    </row>
    <row r="308" spans="1:4" ht="13.5">
      <c r="A308" s="369"/>
      <c r="B308" s="369" t="s">
        <v>494</v>
      </c>
      <c r="C308" s="369"/>
      <c r="D308" s="369">
        <v>3562</v>
      </c>
    </row>
    <row r="309" spans="1:4" ht="13.5">
      <c r="A309" s="369"/>
      <c r="B309" s="369" t="s">
        <v>495</v>
      </c>
      <c r="C309" s="369" t="s">
        <v>496</v>
      </c>
      <c r="D309" s="369">
        <v>8</v>
      </c>
    </row>
    <row r="310" spans="1:4" ht="13.5">
      <c r="A310" s="369"/>
      <c r="B310" s="369"/>
      <c r="C310" s="369" t="s">
        <v>497</v>
      </c>
      <c r="D310" s="369">
        <v>5</v>
      </c>
    </row>
    <row r="311" spans="1:4" ht="13.5">
      <c r="A311" s="369"/>
      <c r="B311" s="369" t="s">
        <v>498</v>
      </c>
      <c r="C311" s="369"/>
      <c r="D311" s="369">
        <v>13</v>
      </c>
    </row>
    <row r="312" spans="1:4" ht="13.5">
      <c r="A312" s="369"/>
      <c r="B312" s="369" t="s">
        <v>499</v>
      </c>
      <c r="C312" s="369" t="s">
        <v>500</v>
      </c>
      <c r="D312" s="369">
        <v>100</v>
      </c>
    </row>
    <row r="313" spans="1:4" ht="13.5">
      <c r="A313" s="369"/>
      <c r="B313" s="369"/>
      <c r="C313" s="369" t="s">
        <v>501</v>
      </c>
      <c r="D313" s="369">
        <v>7</v>
      </c>
    </row>
    <row r="314" spans="1:4" ht="13.5">
      <c r="A314" s="369"/>
      <c r="B314" s="369"/>
      <c r="C314" s="369" t="s">
        <v>502</v>
      </c>
      <c r="D314" s="369">
        <v>323</v>
      </c>
    </row>
    <row r="315" spans="1:4" ht="13.5">
      <c r="A315" s="369"/>
      <c r="B315" s="369"/>
      <c r="C315" s="369" t="s">
        <v>503</v>
      </c>
      <c r="D315" s="369">
        <v>30</v>
      </c>
    </row>
    <row r="316" spans="1:4" ht="13.5">
      <c r="A316" s="369"/>
      <c r="B316" s="369"/>
      <c r="C316" s="369" t="s">
        <v>504</v>
      </c>
      <c r="D316" s="369">
        <v>10</v>
      </c>
    </row>
    <row r="317" spans="1:4" ht="13.5">
      <c r="A317" s="369"/>
      <c r="B317" s="369"/>
      <c r="C317" s="369" t="s">
        <v>505</v>
      </c>
      <c r="D317" s="369">
        <v>60</v>
      </c>
    </row>
    <row r="318" spans="1:4" ht="13.5">
      <c r="A318" s="369"/>
      <c r="B318" s="369" t="s">
        <v>506</v>
      </c>
      <c r="C318" s="369"/>
      <c r="D318" s="369">
        <v>531</v>
      </c>
    </row>
    <row r="319" spans="1:4" ht="13.5">
      <c r="A319" s="369"/>
      <c r="B319" s="369" t="s">
        <v>507</v>
      </c>
      <c r="C319" s="369" t="s">
        <v>508</v>
      </c>
      <c r="D319" s="369">
        <v>130</v>
      </c>
    </row>
    <row r="320" spans="1:4" ht="13.5">
      <c r="A320" s="369"/>
      <c r="B320" s="369"/>
      <c r="C320" s="369" t="s">
        <v>509</v>
      </c>
      <c r="D320" s="369">
        <v>40</v>
      </c>
    </row>
    <row r="321" spans="1:4" ht="13.5">
      <c r="A321" s="369"/>
      <c r="B321" s="369"/>
      <c r="C321" s="369" t="s">
        <v>510</v>
      </c>
      <c r="D321" s="369">
        <v>25</v>
      </c>
    </row>
    <row r="322" spans="1:4" ht="13.5">
      <c r="A322" s="369"/>
      <c r="B322" s="369" t="s">
        <v>511</v>
      </c>
      <c r="C322" s="369"/>
      <c r="D322" s="369">
        <v>195</v>
      </c>
    </row>
    <row r="323" spans="1:4" ht="13.5">
      <c r="A323" s="369"/>
      <c r="B323" s="369" t="s">
        <v>512</v>
      </c>
      <c r="C323" s="369" t="s">
        <v>513</v>
      </c>
      <c r="D323" s="369">
        <v>500</v>
      </c>
    </row>
    <row r="324" spans="1:4" ht="27">
      <c r="A324" s="369"/>
      <c r="B324" s="369"/>
      <c r="C324" s="369" t="s">
        <v>514</v>
      </c>
      <c r="D324" s="369">
        <v>2455</v>
      </c>
    </row>
    <row r="325" spans="1:4" ht="13.5">
      <c r="A325" s="369"/>
      <c r="B325" s="369"/>
      <c r="C325" s="369" t="s">
        <v>515</v>
      </c>
      <c r="D325" s="369">
        <v>87</v>
      </c>
    </row>
    <row r="326" spans="1:4" ht="13.5">
      <c r="A326" s="369"/>
      <c r="B326" s="369"/>
      <c r="C326" s="369" t="s">
        <v>516</v>
      </c>
      <c r="D326" s="369">
        <v>26</v>
      </c>
    </row>
    <row r="327" spans="1:4" ht="13.5">
      <c r="A327" s="369"/>
      <c r="B327" s="369" t="s">
        <v>517</v>
      </c>
      <c r="C327" s="369"/>
      <c r="D327" s="369">
        <v>3068</v>
      </c>
    </row>
    <row r="328" spans="1:4" ht="13.5">
      <c r="A328" s="369"/>
      <c r="B328" s="369" t="s">
        <v>518</v>
      </c>
      <c r="C328" s="369" t="s">
        <v>519</v>
      </c>
      <c r="D328" s="369">
        <v>308</v>
      </c>
    </row>
    <row r="329" spans="1:4" ht="13.5">
      <c r="A329" s="369"/>
      <c r="B329" s="369"/>
      <c r="C329" s="369" t="s">
        <v>520</v>
      </c>
      <c r="D329" s="369">
        <v>2</v>
      </c>
    </row>
    <row r="330" spans="1:4" ht="13.5">
      <c r="A330" s="369"/>
      <c r="B330" s="369"/>
      <c r="C330" s="369" t="s">
        <v>521</v>
      </c>
      <c r="D330" s="369">
        <v>23</v>
      </c>
    </row>
    <row r="331" spans="1:4" ht="13.5">
      <c r="A331" s="369"/>
      <c r="B331" s="369" t="s">
        <v>522</v>
      </c>
      <c r="C331" s="369"/>
      <c r="D331" s="369">
        <v>333</v>
      </c>
    </row>
    <row r="332" spans="1:4" ht="13.5">
      <c r="A332" s="369"/>
      <c r="B332" s="369" t="s">
        <v>523</v>
      </c>
      <c r="C332" s="369" t="s">
        <v>524</v>
      </c>
      <c r="D332" s="369">
        <v>1450</v>
      </c>
    </row>
    <row r="333" spans="1:4" s="361" customFormat="1" ht="13.5">
      <c r="A333" s="369"/>
      <c r="B333" s="369" t="s">
        <v>525</v>
      </c>
      <c r="C333" s="369"/>
      <c r="D333" s="369">
        <v>1450</v>
      </c>
    </row>
    <row r="334" spans="1:4" s="361" customFormat="1" ht="13.5">
      <c r="A334" s="369" t="s">
        <v>526</v>
      </c>
      <c r="B334" s="369"/>
      <c r="C334" s="369"/>
      <c r="D334" s="369">
        <v>9151</v>
      </c>
    </row>
    <row r="335" spans="1:4" s="361" customFormat="1" ht="13.5">
      <c r="A335" s="369" t="s">
        <v>527</v>
      </c>
      <c r="B335" s="369" t="s">
        <v>528</v>
      </c>
      <c r="C335" s="369" t="s">
        <v>529</v>
      </c>
      <c r="D335" s="369">
        <v>242</v>
      </c>
    </row>
    <row r="336" spans="1:4" ht="13.5">
      <c r="A336" s="369"/>
      <c r="B336" s="369"/>
      <c r="C336" s="369" t="s">
        <v>530</v>
      </c>
      <c r="D336" s="369">
        <v>85</v>
      </c>
    </row>
    <row r="337" spans="1:4" ht="13.5">
      <c r="A337" s="369"/>
      <c r="B337" s="369"/>
      <c r="C337" s="369" t="s">
        <v>531</v>
      </c>
      <c r="D337" s="369">
        <v>610</v>
      </c>
    </row>
    <row r="338" spans="1:4" ht="13.5">
      <c r="A338" s="369"/>
      <c r="B338" s="369"/>
      <c r="C338" s="369" t="s">
        <v>532</v>
      </c>
      <c r="D338" s="369">
        <v>247</v>
      </c>
    </row>
    <row r="339" spans="1:4" ht="13.5">
      <c r="A339" s="369"/>
      <c r="B339" s="369"/>
      <c r="C339" s="369" t="s">
        <v>533</v>
      </c>
      <c r="D339" s="369">
        <v>27</v>
      </c>
    </row>
    <row r="340" spans="1:4" s="361" customFormat="1" ht="13.5">
      <c r="A340" s="369"/>
      <c r="B340" s="369" t="s">
        <v>534</v>
      </c>
      <c r="C340" s="369"/>
      <c r="D340" s="369">
        <v>1211</v>
      </c>
    </row>
    <row r="341" spans="1:4" s="361" customFormat="1" ht="13.5">
      <c r="A341" s="369" t="s">
        <v>535</v>
      </c>
      <c r="B341" s="369"/>
      <c r="C341" s="369"/>
      <c r="D341" s="369">
        <v>1211</v>
      </c>
    </row>
    <row r="342" spans="1:4" s="361" customFormat="1" ht="13.5">
      <c r="A342" s="369" t="s">
        <v>536</v>
      </c>
      <c r="B342" s="369" t="s">
        <v>537</v>
      </c>
      <c r="C342" s="369" t="s">
        <v>538</v>
      </c>
      <c r="D342" s="369">
        <v>123</v>
      </c>
    </row>
    <row r="343" spans="1:4" ht="13.5">
      <c r="A343" s="369"/>
      <c r="B343" s="369"/>
      <c r="C343" s="369" t="s">
        <v>539</v>
      </c>
      <c r="D343" s="369">
        <v>24</v>
      </c>
    </row>
    <row r="344" spans="1:4" ht="13.5">
      <c r="A344" s="369"/>
      <c r="B344" s="369"/>
      <c r="C344" s="369" t="s">
        <v>540</v>
      </c>
      <c r="D344" s="369">
        <v>10</v>
      </c>
    </row>
    <row r="345" spans="1:4" s="361" customFormat="1" ht="13.5">
      <c r="A345" s="369"/>
      <c r="B345" s="369" t="s">
        <v>541</v>
      </c>
      <c r="C345" s="369"/>
      <c r="D345" s="369">
        <v>157</v>
      </c>
    </row>
    <row r="346" spans="1:4" s="361" customFormat="1" ht="13.5">
      <c r="A346" s="369" t="s">
        <v>542</v>
      </c>
      <c r="B346" s="369"/>
      <c r="C346" s="369"/>
      <c r="D346" s="369">
        <v>157</v>
      </c>
    </row>
    <row r="347" spans="1:4" s="361" customFormat="1" ht="13.5">
      <c r="A347" s="369" t="s">
        <v>543</v>
      </c>
      <c r="B347" s="369" t="s">
        <v>544</v>
      </c>
      <c r="C347" s="369" t="s">
        <v>545</v>
      </c>
      <c r="D347" s="369">
        <v>36</v>
      </c>
    </row>
    <row r="348" spans="1:4" ht="13.5">
      <c r="A348" s="369"/>
      <c r="B348" s="369" t="s">
        <v>546</v>
      </c>
      <c r="C348" s="369"/>
      <c r="D348" s="369">
        <v>36</v>
      </c>
    </row>
    <row r="349" spans="1:4" ht="13.5">
      <c r="A349" s="369"/>
      <c r="B349" s="369" t="s">
        <v>547</v>
      </c>
      <c r="C349" s="369" t="s">
        <v>548</v>
      </c>
      <c r="D349" s="369">
        <v>66</v>
      </c>
    </row>
    <row r="350" spans="1:4" ht="13.5">
      <c r="A350" s="369"/>
      <c r="B350" s="369"/>
      <c r="C350" s="369" t="s">
        <v>549</v>
      </c>
      <c r="D350" s="369">
        <v>10</v>
      </c>
    </row>
    <row r="351" spans="1:4" s="361" customFormat="1" ht="13.5">
      <c r="A351" s="369"/>
      <c r="B351" s="369" t="s">
        <v>550</v>
      </c>
      <c r="C351" s="369"/>
      <c r="D351" s="369">
        <v>76</v>
      </c>
    </row>
    <row r="352" spans="1:4" s="361" customFormat="1" ht="13.5">
      <c r="A352" s="369" t="s">
        <v>551</v>
      </c>
      <c r="B352" s="369"/>
      <c r="C352" s="369"/>
      <c r="D352" s="369">
        <v>112</v>
      </c>
    </row>
    <row r="353" spans="1:4" s="361" customFormat="1" ht="13.5">
      <c r="A353" s="369" t="s">
        <v>552</v>
      </c>
      <c r="B353" s="369" t="s">
        <v>553</v>
      </c>
      <c r="C353" s="369" t="s">
        <v>554</v>
      </c>
      <c r="D353" s="369">
        <v>15</v>
      </c>
    </row>
    <row r="354" spans="1:4" s="361" customFormat="1" ht="13.5">
      <c r="A354" s="369"/>
      <c r="B354" s="369" t="s">
        <v>555</v>
      </c>
      <c r="C354" s="369"/>
      <c r="D354" s="369">
        <v>15</v>
      </c>
    </row>
    <row r="355" spans="1:4" s="361" customFormat="1" ht="13.5">
      <c r="A355" s="369" t="s">
        <v>556</v>
      </c>
      <c r="B355" s="369"/>
      <c r="C355" s="369"/>
      <c r="D355" s="369">
        <v>15</v>
      </c>
    </row>
    <row r="356" spans="1:4" s="361" customFormat="1" ht="13.5">
      <c r="A356" s="369" t="s">
        <v>557</v>
      </c>
      <c r="B356" s="369" t="s">
        <v>558</v>
      </c>
      <c r="C356" s="369" t="s">
        <v>559</v>
      </c>
      <c r="D356" s="369">
        <v>169</v>
      </c>
    </row>
    <row r="357" spans="1:4" ht="13.5">
      <c r="A357" s="369"/>
      <c r="B357" s="369"/>
      <c r="C357" s="369" t="s">
        <v>560</v>
      </c>
      <c r="D357" s="369">
        <v>154</v>
      </c>
    </row>
    <row r="358" spans="1:4" ht="13.5">
      <c r="A358" s="369"/>
      <c r="B358" s="369" t="s">
        <v>561</v>
      </c>
      <c r="C358" s="369"/>
      <c r="D358" s="369">
        <v>323</v>
      </c>
    </row>
    <row r="359" spans="1:4" ht="13.5">
      <c r="A359" s="369"/>
      <c r="B359" s="369" t="s">
        <v>562</v>
      </c>
      <c r="C359" s="369" t="s">
        <v>563</v>
      </c>
      <c r="D359" s="369">
        <v>45</v>
      </c>
    </row>
    <row r="360" spans="1:4" ht="13.5">
      <c r="A360" s="369"/>
      <c r="B360" s="369"/>
      <c r="C360" s="369" t="s">
        <v>564</v>
      </c>
      <c r="D360" s="369">
        <v>3</v>
      </c>
    </row>
    <row r="361" spans="1:4" ht="13.5">
      <c r="A361" s="369"/>
      <c r="B361" s="369"/>
      <c r="C361" s="369" t="s">
        <v>565</v>
      </c>
      <c r="D361" s="369">
        <v>9</v>
      </c>
    </row>
    <row r="362" spans="1:4" ht="13.5">
      <c r="A362" s="369"/>
      <c r="B362" s="369" t="s">
        <v>566</v>
      </c>
      <c r="C362" s="369"/>
      <c r="D362" s="369">
        <v>57</v>
      </c>
    </row>
    <row r="363" spans="1:4" ht="13.5">
      <c r="A363" s="369"/>
      <c r="B363" s="369" t="s">
        <v>567</v>
      </c>
      <c r="C363" s="369" t="s">
        <v>568</v>
      </c>
      <c r="D363" s="369">
        <v>50</v>
      </c>
    </row>
    <row r="364" spans="1:4" ht="13.5">
      <c r="A364" s="369"/>
      <c r="B364" s="369"/>
      <c r="C364" s="369" t="s">
        <v>569</v>
      </c>
      <c r="D364" s="369">
        <v>20</v>
      </c>
    </row>
    <row r="365" spans="1:4" s="361" customFormat="1" ht="13.5">
      <c r="A365" s="369"/>
      <c r="B365" s="369" t="s">
        <v>570</v>
      </c>
      <c r="C365" s="369"/>
      <c r="D365" s="369">
        <v>70</v>
      </c>
    </row>
    <row r="366" spans="1:4" s="361" customFormat="1" ht="13.5">
      <c r="A366" s="369" t="s">
        <v>571</v>
      </c>
      <c r="B366" s="369"/>
      <c r="C366" s="369"/>
      <c r="D366" s="369">
        <v>449</v>
      </c>
    </row>
    <row r="367" spans="1:4" s="361" customFormat="1" ht="13.5">
      <c r="A367" s="369" t="s">
        <v>572</v>
      </c>
      <c r="B367" s="369" t="s">
        <v>573</v>
      </c>
      <c r="C367" s="369" t="s">
        <v>574</v>
      </c>
      <c r="D367" s="369">
        <v>413</v>
      </c>
    </row>
    <row r="368" spans="1:4" ht="13.5">
      <c r="A368" s="369"/>
      <c r="B368" s="369" t="s">
        <v>575</v>
      </c>
      <c r="C368" s="369"/>
      <c r="D368" s="369">
        <v>413</v>
      </c>
    </row>
    <row r="369" spans="1:4" ht="13.5">
      <c r="A369" s="369"/>
      <c r="B369" s="369" t="s">
        <v>576</v>
      </c>
      <c r="C369" s="369" t="s">
        <v>577</v>
      </c>
      <c r="D369" s="369">
        <v>3316</v>
      </c>
    </row>
    <row r="370" spans="1:4" s="361" customFormat="1" ht="13.5">
      <c r="A370" s="369"/>
      <c r="B370" s="369" t="s">
        <v>578</v>
      </c>
      <c r="C370" s="369"/>
      <c r="D370" s="369">
        <v>3316</v>
      </c>
    </row>
    <row r="371" spans="1:4" s="361" customFormat="1" ht="13.5">
      <c r="A371" s="369" t="s">
        <v>579</v>
      </c>
      <c r="B371" s="369"/>
      <c r="C371" s="369"/>
      <c r="D371" s="369">
        <v>3729</v>
      </c>
    </row>
    <row r="372" spans="1:4" s="361" customFormat="1" ht="13.5">
      <c r="A372" s="369" t="s">
        <v>580</v>
      </c>
      <c r="B372" s="369" t="s">
        <v>581</v>
      </c>
      <c r="C372" s="369" t="s">
        <v>582</v>
      </c>
      <c r="D372" s="369">
        <v>59</v>
      </c>
    </row>
    <row r="373" spans="1:4" ht="13.5">
      <c r="A373" s="369"/>
      <c r="B373" s="369"/>
      <c r="C373" s="369" t="s">
        <v>583</v>
      </c>
      <c r="D373" s="369">
        <v>3</v>
      </c>
    </row>
    <row r="374" spans="1:4" s="361" customFormat="1" ht="13.5">
      <c r="A374" s="369"/>
      <c r="B374" s="369" t="s">
        <v>584</v>
      </c>
      <c r="C374" s="369"/>
      <c r="D374" s="369">
        <v>62</v>
      </c>
    </row>
    <row r="375" spans="1:4" s="361" customFormat="1" ht="13.5">
      <c r="A375" s="369" t="s">
        <v>585</v>
      </c>
      <c r="B375" s="369"/>
      <c r="C375" s="369"/>
      <c r="D375" s="369">
        <v>62</v>
      </c>
    </row>
    <row r="376" spans="1:4" s="361" customFormat="1" ht="13.5">
      <c r="A376" s="369" t="s">
        <v>586</v>
      </c>
      <c r="B376" s="369" t="s">
        <v>587</v>
      </c>
      <c r="C376" s="369" t="s">
        <v>586</v>
      </c>
      <c r="D376" s="369">
        <v>800</v>
      </c>
    </row>
    <row r="377" spans="1:4" s="361" customFormat="1" ht="13.5">
      <c r="A377" s="369"/>
      <c r="B377" s="369" t="s">
        <v>588</v>
      </c>
      <c r="C377" s="369"/>
      <c r="D377" s="369">
        <v>800</v>
      </c>
    </row>
    <row r="378" spans="1:4" s="361" customFormat="1" ht="13.5">
      <c r="A378" s="369" t="s">
        <v>589</v>
      </c>
      <c r="B378" s="369"/>
      <c r="C378" s="369"/>
      <c r="D378" s="369">
        <v>800</v>
      </c>
    </row>
    <row r="379" spans="1:4" s="361" customFormat="1" ht="13.5">
      <c r="A379" s="369" t="s">
        <v>590</v>
      </c>
      <c r="B379" s="369" t="s">
        <v>591</v>
      </c>
      <c r="C379" s="369" t="s">
        <v>592</v>
      </c>
      <c r="D379" s="369">
        <v>2865</v>
      </c>
    </row>
    <row r="380" spans="1:4" s="361" customFormat="1" ht="13.5">
      <c r="A380" s="369"/>
      <c r="B380" s="369" t="s">
        <v>593</v>
      </c>
      <c r="C380" s="369"/>
      <c r="D380" s="369">
        <v>2865</v>
      </c>
    </row>
    <row r="381" spans="1:4" s="361" customFormat="1" ht="13.5">
      <c r="A381" s="369" t="s">
        <v>594</v>
      </c>
      <c r="B381" s="369"/>
      <c r="C381" s="369"/>
      <c r="D381" s="369">
        <v>2865</v>
      </c>
    </row>
    <row r="382" spans="1:4" s="361" customFormat="1" ht="13.5">
      <c r="A382" s="369" t="s">
        <v>595</v>
      </c>
      <c r="B382" s="369" t="s">
        <v>596</v>
      </c>
      <c r="C382" s="369" t="s">
        <v>597</v>
      </c>
      <c r="D382" s="369">
        <v>5272</v>
      </c>
    </row>
    <row r="383" spans="1:4" s="361" customFormat="1" ht="27">
      <c r="A383" s="369"/>
      <c r="B383" s="369" t="s">
        <v>598</v>
      </c>
      <c r="C383" s="369"/>
      <c r="D383" s="369">
        <v>5272</v>
      </c>
    </row>
    <row r="384" spans="1:4" s="361" customFormat="1" ht="13.5">
      <c r="A384" s="369" t="s">
        <v>599</v>
      </c>
      <c r="B384" s="369"/>
      <c r="C384" s="369"/>
      <c r="D384" s="369">
        <v>5272</v>
      </c>
    </row>
    <row r="385" spans="1:4" ht="19.5" customHeight="1">
      <c r="A385" s="370" t="s">
        <v>600</v>
      </c>
      <c r="B385" s="371"/>
      <c r="C385" s="370"/>
      <c r="D385" s="370">
        <v>83216</v>
      </c>
    </row>
  </sheetData>
  <sheetProtection/>
  <autoFilter ref="A5:D385"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4"/>
  <sheetViews>
    <sheetView showZeros="0" zoomScale="81" zoomScaleNormal="81" zoomScaleSheetLayoutView="100" workbookViewId="0" topLeftCell="A16">
      <selection activeCell="D33" sqref="D33"/>
    </sheetView>
  </sheetViews>
  <sheetFormatPr defaultColWidth="9.00390625" defaultRowHeight="15"/>
  <cols>
    <col min="1" max="1" width="43.57421875" style="334" customWidth="1"/>
    <col min="2" max="2" width="19.28125" style="334" customWidth="1"/>
    <col min="3" max="3" width="43.57421875" style="334" customWidth="1"/>
    <col min="4" max="4" width="19.28125" style="334" customWidth="1"/>
    <col min="5" max="5" width="9.421875" style="334" customWidth="1"/>
    <col min="6" max="8" width="9.00390625" style="334" customWidth="1"/>
    <col min="9" max="9" width="25.28125" style="334" customWidth="1"/>
    <col min="10" max="252" width="9.00390625" style="334" customWidth="1"/>
    <col min="253" max="253" width="43.57421875" style="334" customWidth="1"/>
    <col min="254" max="254" width="19.28125" style="334" customWidth="1"/>
    <col min="255" max="255" width="43.57421875" style="334" customWidth="1"/>
    <col min="256" max="256" width="19.28125" style="334" customWidth="1"/>
  </cols>
  <sheetData>
    <row r="1" ht="35.25" customHeight="1">
      <c r="A1" s="335" t="s">
        <v>601</v>
      </c>
    </row>
    <row r="2" spans="1:4" ht="35.25" customHeight="1">
      <c r="A2" s="336" t="s">
        <v>602</v>
      </c>
      <c r="B2" s="336"/>
      <c r="C2" s="336"/>
      <c r="D2" s="336"/>
    </row>
    <row r="3" spans="2:4" ht="35.25" customHeight="1">
      <c r="B3" s="337"/>
      <c r="C3" s="337"/>
      <c r="D3" s="338" t="s">
        <v>2</v>
      </c>
    </row>
    <row r="4" spans="1:4" ht="48" customHeight="1">
      <c r="A4" s="339" t="s">
        <v>603</v>
      </c>
      <c r="B4" s="340" t="s">
        <v>4</v>
      </c>
      <c r="C4" s="341" t="s">
        <v>604</v>
      </c>
      <c r="D4" s="342" t="s">
        <v>605</v>
      </c>
    </row>
    <row r="5" spans="1:4" ht="48" customHeight="1">
      <c r="A5" s="343" t="s">
        <v>606</v>
      </c>
      <c r="B5" s="344">
        <v>37000</v>
      </c>
      <c r="C5" s="343" t="s">
        <v>67</v>
      </c>
      <c r="D5" s="344">
        <f>'03-本地区一般平衡'!D5</f>
        <v>83216</v>
      </c>
    </row>
    <row r="6" spans="1:4" ht="48" customHeight="1">
      <c r="A6" s="343" t="s">
        <v>68</v>
      </c>
      <c r="B6" s="345">
        <f>B7+B11</f>
        <v>38600</v>
      </c>
      <c r="C6" s="343" t="s">
        <v>69</v>
      </c>
      <c r="D6" s="344">
        <f>'03-本地区一般平衡'!D6</f>
        <v>3283</v>
      </c>
    </row>
    <row r="7" spans="1:4" ht="48" customHeight="1">
      <c r="A7" s="343" t="s">
        <v>607</v>
      </c>
      <c r="B7" s="344">
        <f>SUM(B8:B10)</f>
        <v>38600</v>
      </c>
      <c r="C7" s="346" t="s">
        <v>608</v>
      </c>
      <c r="D7" s="347">
        <f>SUM(D8:D10)</f>
        <v>0</v>
      </c>
    </row>
    <row r="8" spans="1:4" s="332" customFormat="1" ht="48" customHeight="1">
      <c r="A8" s="348" t="s">
        <v>609</v>
      </c>
      <c r="B8" s="344"/>
      <c r="C8" s="349" t="s">
        <v>610</v>
      </c>
      <c r="D8" s="350"/>
    </row>
    <row r="9" spans="1:5" s="332" customFormat="1" ht="48" customHeight="1">
      <c r="A9" s="348" t="s">
        <v>611</v>
      </c>
      <c r="B9" s="344">
        <v>36843</v>
      </c>
      <c r="C9" s="349" t="s">
        <v>612</v>
      </c>
      <c r="D9" s="350"/>
      <c r="E9" s="351"/>
    </row>
    <row r="10" spans="1:4" s="332" customFormat="1" ht="48" customHeight="1">
      <c r="A10" s="348" t="s">
        <v>613</v>
      </c>
      <c r="B10" s="344">
        <v>1757</v>
      </c>
      <c r="C10" s="349" t="s">
        <v>614</v>
      </c>
      <c r="D10" s="350"/>
    </row>
    <row r="11" spans="1:4" ht="48" customHeight="1">
      <c r="A11" s="343" t="s">
        <v>615</v>
      </c>
      <c r="B11" s="347"/>
      <c r="C11" s="346" t="s">
        <v>616</v>
      </c>
      <c r="D11" s="352">
        <f>SUM(D12:D13)</f>
        <v>3108</v>
      </c>
    </row>
    <row r="12" spans="1:4" ht="48" customHeight="1">
      <c r="A12" s="348" t="s">
        <v>617</v>
      </c>
      <c r="B12" s="350"/>
      <c r="C12" s="349" t="s">
        <v>618</v>
      </c>
      <c r="D12" s="350"/>
    </row>
    <row r="13" spans="1:4" s="332" customFormat="1" ht="48" customHeight="1">
      <c r="A13" s="348" t="s">
        <v>619</v>
      </c>
      <c r="B13" s="350"/>
      <c r="C13" s="349" t="s">
        <v>620</v>
      </c>
      <c r="D13" s="353">
        <f>'03-本地区一般平衡'!D9</f>
        <v>3108</v>
      </c>
    </row>
    <row r="14" spans="1:4" s="332" customFormat="1" ht="48" customHeight="1">
      <c r="A14" s="343" t="s">
        <v>621</v>
      </c>
      <c r="B14" s="350"/>
      <c r="C14" s="343" t="s">
        <v>77</v>
      </c>
      <c r="D14" s="353">
        <f>'03-本地区一般平衡'!D10</f>
        <v>175</v>
      </c>
    </row>
    <row r="15" spans="1:4" ht="48" customHeight="1">
      <c r="A15" s="343" t="s">
        <v>622</v>
      </c>
      <c r="B15" s="347"/>
      <c r="C15" s="343" t="s">
        <v>623</v>
      </c>
      <c r="D15" s="347"/>
    </row>
    <row r="16" spans="1:4" ht="48" customHeight="1">
      <c r="A16" s="343" t="s">
        <v>82</v>
      </c>
      <c r="B16" s="347"/>
      <c r="C16" s="343" t="s">
        <v>624</v>
      </c>
      <c r="D16" s="347"/>
    </row>
    <row r="17" spans="1:4" ht="48" customHeight="1">
      <c r="A17" s="343" t="s">
        <v>625</v>
      </c>
      <c r="B17" s="347"/>
      <c r="C17" s="343" t="s">
        <v>626</v>
      </c>
      <c r="D17" s="347"/>
    </row>
    <row r="18" spans="1:4" ht="48" customHeight="1">
      <c r="A18" s="343" t="s">
        <v>627</v>
      </c>
      <c r="B18" s="354">
        <v>2863</v>
      </c>
      <c r="C18" s="343" t="s">
        <v>628</v>
      </c>
      <c r="D18" s="347"/>
    </row>
    <row r="19" spans="1:4" ht="48" customHeight="1">
      <c r="A19" s="343" t="s">
        <v>88</v>
      </c>
      <c r="B19" s="344">
        <f>SUM(B20:B23)</f>
        <v>8036</v>
      </c>
      <c r="C19" s="355" t="s">
        <v>85</v>
      </c>
      <c r="D19" s="347"/>
    </row>
    <row r="20" spans="1:4" ht="48" customHeight="1">
      <c r="A20" s="356" t="s">
        <v>629</v>
      </c>
      <c r="B20" s="344"/>
      <c r="C20" s="357" t="s">
        <v>87</v>
      </c>
      <c r="D20" s="347"/>
    </row>
    <row r="21" spans="1:4" ht="48" customHeight="1">
      <c r="A21" s="356" t="s">
        <v>92</v>
      </c>
      <c r="B21" s="344">
        <v>8036</v>
      </c>
      <c r="C21" s="358" t="s">
        <v>630</v>
      </c>
      <c r="D21" s="347"/>
    </row>
    <row r="22" spans="1:4" ht="48" customHeight="1">
      <c r="A22" s="356" t="s">
        <v>93</v>
      </c>
      <c r="B22" s="344"/>
      <c r="C22" s="357" t="s">
        <v>91</v>
      </c>
      <c r="D22" s="347"/>
    </row>
    <row r="23" spans="1:4" ht="48" customHeight="1">
      <c r="A23" s="356" t="s">
        <v>94</v>
      </c>
      <c r="B23" s="347"/>
      <c r="C23" s="359" t="s">
        <v>631</v>
      </c>
      <c r="D23" s="347"/>
    </row>
    <row r="24" spans="1:4" s="333" customFormat="1" ht="48" customHeight="1">
      <c r="A24" s="360" t="s">
        <v>95</v>
      </c>
      <c r="B24" s="354">
        <f>B5+B6+B18+B19</f>
        <v>86499</v>
      </c>
      <c r="C24" s="360" t="s">
        <v>96</v>
      </c>
      <c r="D24" s="354">
        <f>D5+D6</f>
        <v>86499</v>
      </c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54"/>
  <sheetViews>
    <sheetView zoomScaleSheetLayoutView="100" workbookViewId="0" topLeftCell="A1">
      <selection activeCell="C28" sqref="C28"/>
    </sheetView>
  </sheetViews>
  <sheetFormatPr defaultColWidth="45.57421875" defaultRowHeight="15"/>
  <cols>
    <col min="1" max="1" width="51.8515625" style="270" customWidth="1"/>
    <col min="2" max="2" width="52.421875" style="319" customWidth="1"/>
    <col min="3" max="16384" width="45.421875" style="320" customWidth="1"/>
  </cols>
  <sheetData>
    <row r="1" spans="1:2" s="317" customFormat="1" ht="36" customHeight="1">
      <c r="A1" s="211" t="s">
        <v>632</v>
      </c>
      <c r="B1" s="319"/>
    </row>
    <row r="2" spans="1:2" ht="27" customHeight="1">
      <c r="A2" s="321" t="s">
        <v>633</v>
      </c>
      <c r="B2" s="321"/>
    </row>
    <row r="3" spans="1:2" ht="33" customHeight="1">
      <c r="A3" s="322"/>
      <c r="B3" s="323" t="s">
        <v>2</v>
      </c>
    </row>
    <row r="4" spans="1:2" ht="28.5" customHeight="1">
      <c r="A4" s="324" t="s">
        <v>634</v>
      </c>
      <c r="B4" s="324" t="s">
        <v>4</v>
      </c>
    </row>
    <row r="5" spans="1:2" s="318" customFormat="1" ht="28.5" customHeight="1">
      <c r="A5" s="325" t="s">
        <v>635</v>
      </c>
      <c r="B5" s="326">
        <f>B6+B13+B34</f>
        <v>38600</v>
      </c>
    </row>
    <row r="6" spans="1:2" s="318" customFormat="1" ht="28.5" customHeight="1">
      <c r="A6" s="327" t="s">
        <v>609</v>
      </c>
      <c r="B6" s="328">
        <f>SUM(B7:B12)</f>
        <v>3438</v>
      </c>
    </row>
    <row r="7" spans="1:2" s="318" customFormat="1" ht="28.5" customHeight="1">
      <c r="A7" s="329" t="s">
        <v>636</v>
      </c>
      <c r="B7" s="328">
        <v>404</v>
      </c>
    </row>
    <row r="8" spans="1:2" s="318" customFormat="1" ht="28.5" customHeight="1">
      <c r="A8" s="329" t="s">
        <v>637</v>
      </c>
      <c r="B8" s="328">
        <v>858</v>
      </c>
    </row>
    <row r="9" spans="1:2" s="318" customFormat="1" ht="28.5" customHeight="1">
      <c r="A9" s="329" t="s">
        <v>638</v>
      </c>
      <c r="B9" s="328">
        <v>3222</v>
      </c>
    </row>
    <row r="10" spans="1:2" s="318" customFormat="1" ht="28.5" customHeight="1">
      <c r="A10" s="329" t="s">
        <v>639</v>
      </c>
      <c r="B10" s="328">
        <v>9</v>
      </c>
    </row>
    <row r="11" spans="1:2" s="318" customFormat="1" ht="28.5" customHeight="1">
      <c r="A11" s="329" t="s">
        <v>640</v>
      </c>
      <c r="B11" s="328">
        <v>-116</v>
      </c>
    </row>
    <row r="12" spans="1:2" s="318" customFormat="1" ht="28.5" customHeight="1">
      <c r="A12" s="329" t="s">
        <v>641</v>
      </c>
      <c r="B12" s="328">
        <v>-939</v>
      </c>
    </row>
    <row r="13" spans="1:2" s="318" customFormat="1" ht="28.5" customHeight="1">
      <c r="A13" s="327" t="s">
        <v>611</v>
      </c>
      <c r="B13" s="326">
        <f>SUM(B14:B33)</f>
        <v>33405</v>
      </c>
    </row>
    <row r="14" spans="1:2" s="318" customFormat="1" ht="28.5" customHeight="1">
      <c r="A14" s="329" t="s">
        <v>642</v>
      </c>
      <c r="B14" s="330">
        <v>199</v>
      </c>
    </row>
    <row r="15" spans="1:2" s="318" customFormat="1" ht="28.5" customHeight="1">
      <c r="A15" s="329" t="s">
        <v>643</v>
      </c>
      <c r="B15" s="330">
        <v>18748</v>
      </c>
    </row>
    <row r="16" spans="1:2" s="318" customFormat="1" ht="28.5" customHeight="1">
      <c r="A16" s="329" t="s">
        <v>644</v>
      </c>
      <c r="B16" s="331">
        <f>3743</f>
        <v>3743</v>
      </c>
    </row>
    <row r="17" spans="1:2" s="318" customFormat="1" ht="28.5" customHeight="1">
      <c r="A17" s="329" t="s">
        <v>645</v>
      </c>
      <c r="B17" s="328">
        <v>811</v>
      </c>
    </row>
    <row r="18" spans="1:2" s="318" customFormat="1" ht="28.5" customHeight="1">
      <c r="A18" s="329" t="s">
        <v>646</v>
      </c>
      <c r="B18" s="328"/>
    </row>
    <row r="19" spans="1:2" s="318" customFormat="1" ht="28.5" customHeight="1">
      <c r="A19" s="329" t="s">
        <v>647</v>
      </c>
      <c r="B19" s="328"/>
    </row>
    <row r="20" spans="1:2" s="318" customFormat="1" ht="28.5" customHeight="1">
      <c r="A20" s="329" t="s">
        <v>648</v>
      </c>
      <c r="B20" s="331">
        <v>140</v>
      </c>
    </row>
    <row r="21" spans="1:2" s="318" customFormat="1" ht="28.5" customHeight="1">
      <c r="A21" s="329" t="s">
        <v>649</v>
      </c>
      <c r="B21" s="328"/>
    </row>
    <row r="22" spans="1:2" s="318" customFormat="1" ht="28.5" customHeight="1">
      <c r="A22" s="329" t="s">
        <v>650</v>
      </c>
      <c r="B22" s="328"/>
    </row>
    <row r="23" spans="1:2" s="318" customFormat="1" ht="28.5" customHeight="1">
      <c r="A23" s="329" t="s">
        <v>651</v>
      </c>
      <c r="B23" s="328">
        <v>3959</v>
      </c>
    </row>
    <row r="24" spans="1:2" s="318" customFormat="1" ht="28.5" customHeight="1">
      <c r="A24" s="329" t="s">
        <v>652</v>
      </c>
      <c r="B24" s="328"/>
    </row>
    <row r="25" spans="1:2" s="318" customFormat="1" ht="28.5" customHeight="1">
      <c r="A25" s="329" t="s">
        <v>653</v>
      </c>
      <c r="B25" s="328"/>
    </row>
    <row r="26" spans="1:2" s="318" customFormat="1" ht="28.5" customHeight="1">
      <c r="A26" s="329" t="s">
        <v>654</v>
      </c>
      <c r="B26" s="328"/>
    </row>
    <row r="27" spans="1:2" s="318" customFormat="1" ht="28.5" customHeight="1">
      <c r="A27" s="329" t="s">
        <v>655</v>
      </c>
      <c r="B27" s="328"/>
    </row>
    <row r="28" spans="1:2" s="318" customFormat="1" ht="28.5" customHeight="1">
      <c r="A28" s="329" t="s">
        <v>656</v>
      </c>
      <c r="B28" s="328">
        <f>366+5439</f>
        <v>5805</v>
      </c>
    </row>
    <row r="29" spans="1:2" s="318" customFormat="1" ht="28.5" customHeight="1">
      <c r="A29" s="329" t="s">
        <v>657</v>
      </c>
      <c r="B29" s="328"/>
    </row>
    <row r="30" spans="1:2" s="318" customFormat="1" ht="28.5" customHeight="1">
      <c r="A30" s="329" t="s">
        <v>658</v>
      </c>
      <c r="B30" s="328"/>
    </row>
    <row r="31" spans="1:2" ht="28.5" customHeight="1">
      <c r="A31" s="329" t="s">
        <v>659</v>
      </c>
      <c r="B31" s="328"/>
    </row>
    <row r="32" spans="1:2" ht="28.5" customHeight="1">
      <c r="A32" s="329" t="s">
        <v>660</v>
      </c>
      <c r="B32" s="328"/>
    </row>
    <row r="33" spans="1:2" ht="28.5" customHeight="1">
      <c r="A33" s="329" t="s">
        <v>661</v>
      </c>
      <c r="B33" s="328"/>
    </row>
    <row r="34" spans="1:2" ht="28.5" customHeight="1">
      <c r="A34" s="327" t="s">
        <v>613</v>
      </c>
      <c r="B34" s="328">
        <f>SUM(B35:B54)</f>
        <v>1757</v>
      </c>
    </row>
    <row r="35" spans="1:2" ht="28.5" customHeight="1">
      <c r="A35" s="329" t="s">
        <v>662</v>
      </c>
      <c r="B35" s="328"/>
    </row>
    <row r="36" spans="1:2" ht="28.5" customHeight="1">
      <c r="A36" s="329" t="s">
        <v>663</v>
      </c>
      <c r="B36" s="328"/>
    </row>
    <row r="37" spans="1:2" ht="28.5" customHeight="1">
      <c r="A37" s="329" t="s">
        <v>664</v>
      </c>
      <c r="B37" s="328"/>
    </row>
    <row r="38" spans="1:2" ht="28.5" customHeight="1">
      <c r="A38" s="329" t="s">
        <v>665</v>
      </c>
      <c r="B38" s="328"/>
    </row>
    <row r="39" spans="1:2" ht="28.5" customHeight="1">
      <c r="A39" s="329" t="s">
        <v>666</v>
      </c>
      <c r="B39" s="328"/>
    </row>
    <row r="40" spans="1:2" ht="28.5" customHeight="1">
      <c r="A40" s="329" t="s">
        <v>667</v>
      </c>
      <c r="B40" s="328"/>
    </row>
    <row r="41" spans="1:2" ht="28.5" customHeight="1">
      <c r="A41" s="329" t="s">
        <v>668</v>
      </c>
      <c r="B41" s="328"/>
    </row>
    <row r="42" spans="1:2" ht="28.5" customHeight="1">
      <c r="A42" s="329" t="s">
        <v>669</v>
      </c>
      <c r="B42" s="328">
        <v>936</v>
      </c>
    </row>
    <row r="43" spans="1:2" ht="28.5" customHeight="1">
      <c r="A43" s="329" t="s">
        <v>670</v>
      </c>
      <c r="B43" s="328">
        <v>60</v>
      </c>
    </row>
    <row r="44" spans="1:2" ht="28.5" customHeight="1">
      <c r="A44" s="329" t="s">
        <v>671</v>
      </c>
      <c r="B44" s="328"/>
    </row>
    <row r="45" spans="1:2" ht="28.5" customHeight="1">
      <c r="A45" s="329" t="s">
        <v>672</v>
      </c>
      <c r="B45" s="328"/>
    </row>
    <row r="46" spans="1:2" ht="28.5" customHeight="1">
      <c r="A46" s="329" t="s">
        <v>673</v>
      </c>
      <c r="B46" s="328">
        <v>333</v>
      </c>
    </row>
    <row r="47" spans="1:2" ht="28.5" customHeight="1">
      <c r="A47" s="329" t="s">
        <v>674</v>
      </c>
      <c r="B47" s="328"/>
    </row>
    <row r="48" spans="1:2" ht="28.5" customHeight="1">
      <c r="A48" s="329" t="s">
        <v>675</v>
      </c>
      <c r="B48" s="328"/>
    </row>
    <row r="49" spans="1:2" ht="28.5" customHeight="1">
      <c r="A49" s="329" t="s">
        <v>676</v>
      </c>
      <c r="B49" s="328"/>
    </row>
    <row r="50" spans="1:2" ht="28.5" customHeight="1">
      <c r="A50" s="329" t="s">
        <v>677</v>
      </c>
      <c r="B50" s="328">
        <v>15</v>
      </c>
    </row>
    <row r="51" spans="1:2" ht="28.5" customHeight="1">
      <c r="A51" s="329" t="s">
        <v>678</v>
      </c>
      <c r="B51" s="328"/>
    </row>
    <row r="52" spans="1:2" ht="28.5" customHeight="1">
      <c r="A52" s="329" t="s">
        <v>679</v>
      </c>
      <c r="B52" s="328">
        <v>413</v>
      </c>
    </row>
    <row r="53" spans="1:2" ht="28.5" customHeight="1">
      <c r="A53" s="329" t="s">
        <v>680</v>
      </c>
      <c r="B53" s="328"/>
    </row>
    <row r="54" spans="1:2" ht="28.5" customHeight="1">
      <c r="A54" s="329" t="s">
        <v>681</v>
      </c>
      <c r="B54" s="328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1"/>
  <sheetViews>
    <sheetView zoomScaleSheetLayoutView="100" workbookViewId="0" topLeftCell="A7">
      <selection activeCell="B6" sqref="B6"/>
    </sheetView>
  </sheetViews>
  <sheetFormatPr defaultColWidth="9.00390625" defaultRowHeight="15"/>
  <cols>
    <col min="1" max="1" width="58.421875" style="301" customWidth="1"/>
    <col min="2" max="2" width="40.421875" style="301" customWidth="1"/>
    <col min="3" max="255" width="9.00390625" style="301" customWidth="1"/>
    <col min="256" max="256" width="57.8515625" style="301" customWidth="1"/>
  </cols>
  <sheetData>
    <row r="1" ht="21" customHeight="1">
      <c r="A1" s="302" t="s">
        <v>682</v>
      </c>
    </row>
    <row r="2" spans="1:2" ht="37.5" customHeight="1">
      <c r="A2" s="298" t="s">
        <v>683</v>
      </c>
      <c r="B2" s="298"/>
    </row>
    <row r="3" ht="14.25">
      <c r="B3" s="303" t="s">
        <v>2</v>
      </c>
    </row>
    <row r="4" spans="1:2" ht="28.5" customHeight="1">
      <c r="A4" s="304" t="s">
        <v>684</v>
      </c>
      <c r="B4" s="305" t="s">
        <v>4</v>
      </c>
    </row>
    <row r="5" spans="1:2" ht="28.5" customHeight="1">
      <c r="A5" s="304" t="s">
        <v>685</v>
      </c>
      <c r="B5" s="306">
        <v>0</v>
      </c>
    </row>
    <row r="6" spans="1:2" ht="28.5" customHeight="1">
      <c r="A6" s="307" t="s">
        <v>686</v>
      </c>
      <c r="B6" s="308"/>
    </row>
    <row r="7" spans="1:2" ht="28.5" customHeight="1">
      <c r="A7" s="309" t="s">
        <v>687</v>
      </c>
      <c r="B7" s="308"/>
    </row>
    <row r="8" spans="1:2" ht="28.5" customHeight="1">
      <c r="A8" s="310" t="s">
        <v>688</v>
      </c>
      <c r="B8" s="311"/>
    </row>
    <row r="9" spans="1:2" ht="28.5" customHeight="1">
      <c r="A9" s="312" t="s">
        <v>689</v>
      </c>
      <c r="B9" s="311"/>
    </row>
    <row r="10" spans="1:2" ht="28.5" customHeight="1">
      <c r="A10" s="312" t="s">
        <v>690</v>
      </c>
      <c r="B10" s="311"/>
    </row>
    <row r="11" spans="1:2" ht="28.5" customHeight="1">
      <c r="A11" s="309" t="s">
        <v>691</v>
      </c>
      <c r="B11" s="308"/>
    </row>
    <row r="12" spans="1:2" ht="28.5" customHeight="1">
      <c r="A12" s="313" t="s">
        <v>692</v>
      </c>
      <c r="B12" s="311"/>
    </row>
    <row r="13" spans="1:2" ht="28.5" customHeight="1">
      <c r="A13" s="314" t="s">
        <v>693</v>
      </c>
      <c r="B13" s="311"/>
    </row>
    <row r="14" spans="1:2" ht="28.5" customHeight="1">
      <c r="A14" s="314" t="s">
        <v>694</v>
      </c>
      <c r="B14" s="311"/>
    </row>
    <row r="15" spans="1:2" ht="28.5" customHeight="1">
      <c r="A15" s="314" t="s">
        <v>695</v>
      </c>
      <c r="B15" s="311"/>
    </row>
    <row r="16" spans="1:2" ht="28.5" customHeight="1">
      <c r="A16" s="314" t="s">
        <v>696</v>
      </c>
      <c r="B16" s="311"/>
    </row>
    <row r="17" spans="1:2" ht="28.5" customHeight="1">
      <c r="A17" s="315" t="s">
        <v>697</v>
      </c>
      <c r="B17" s="311"/>
    </row>
    <row r="18" spans="1:2" ht="28.5" customHeight="1">
      <c r="A18" s="315" t="s">
        <v>698</v>
      </c>
      <c r="B18" s="311"/>
    </row>
    <row r="19" spans="1:2" ht="28.5" customHeight="1">
      <c r="A19" s="315" t="s">
        <v>699</v>
      </c>
      <c r="B19" s="311"/>
    </row>
    <row r="20" spans="1:2" ht="28.5" customHeight="1">
      <c r="A20" s="315" t="s">
        <v>700</v>
      </c>
      <c r="B20" s="311"/>
    </row>
    <row r="21" spans="1:2" ht="28.5" customHeight="1">
      <c r="A21" s="315" t="s">
        <v>701</v>
      </c>
      <c r="B21" s="311"/>
    </row>
    <row r="22" spans="1:2" ht="28.5" customHeight="1">
      <c r="A22" s="315" t="s">
        <v>702</v>
      </c>
      <c r="B22" s="311"/>
    </row>
    <row r="23" spans="1:2" ht="28.5" customHeight="1">
      <c r="A23" s="315" t="s">
        <v>703</v>
      </c>
      <c r="B23" s="311"/>
    </row>
    <row r="24" spans="1:2" ht="28.5" customHeight="1">
      <c r="A24" s="315" t="s">
        <v>704</v>
      </c>
      <c r="B24" s="311"/>
    </row>
    <row r="25" spans="1:2" ht="28.5" customHeight="1">
      <c r="A25" s="315" t="s">
        <v>690</v>
      </c>
      <c r="B25" s="311"/>
    </row>
    <row r="26" spans="1:2" ht="28.5" customHeight="1">
      <c r="A26" s="309" t="s">
        <v>705</v>
      </c>
      <c r="B26" s="308"/>
    </row>
    <row r="27" spans="1:2" ht="28.5" customHeight="1">
      <c r="A27" s="316" t="s">
        <v>706</v>
      </c>
      <c r="B27" s="311"/>
    </row>
    <row r="28" spans="1:2" ht="28.5" customHeight="1">
      <c r="A28" s="316" t="s">
        <v>707</v>
      </c>
      <c r="B28" s="311"/>
    </row>
    <row r="29" spans="1:2" ht="28.5" customHeight="1">
      <c r="A29" s="316" t="s">
        <v>708</v>
      </c>
      <c r="B29" s="311"/>
    </row>
    <row r="30" spans="1:2" ht="28.5" customHeight="1">
      <c r="A30" s="316" t="s">
        <v>709</v>
      </c>
      <c r="B30" s="311"/>
    </row>
    <row r="31" spans="1:2" ht="28.5" customHeight="1">
      <c r="A31" s="316" t="s">
        <v>690</v>
      </c>
      <c r="B31" s="31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9"/>
  <sheetViews>
    <sheetView zoomScaleSheetLayoutView="100" workbookViewId="0" topLeftCell="A10">
      <selection activeCell="B6" sqref="B6"/>
    </sheetView>
  </sheetViews>
  <sheetFormatPr defaultColWidth="9.00390625" defaultRowHeight="15"/>
  <cols>
    <col min="1" max="1" width="46.140625" style="0" customWidth="1"/>
    <col min="2" max="2" width="39.140625" style="0" customWidth="1"/>
  </cols>
  <sheetData>
    <row r="1" ht="17.25" customHeight="1">
      <c r="A1" s="297" t="s">
        <v>710</v>
      </c>
    </row>
    <row r="2" spans="1:2" ht="25.5">
      <c r="A2" s="298" t="s">
        <v>711</v>
      </c>
      <c r="B2" s="298"/>
    </row>
    <row r="3" spans="1:2" ht="16.5" customHeight="1">
      <c r="A3" s="298"/>
      <c r="B3" s="298"/>
    </row>
    <row r="4" ht="25.5" customHeight="1">
      <c r="B4" s="299" t="s">
        <v>2</v>
      </c>
    </row>
    <row r="5" spans="1:2" s="296" customFormat="1" ht="42" customHeight="1">
      <c r="A5" s="68" t="s">
        <v>712</v>
      </c>
      <c r="B5" s="68" t="s">
        <v>4</v>
      </c>
    </row>
    <row r="6" spans="1:2" ht="42" customHeight="1">
      <c r="A6" s="66" t="s">
        <v>713</v>
      </c>
      <c r="B6" s="300"/>
    </row>
    <row r="7" spans="1:2" ht="42" customHeight="1">
      <c r="A7" s="66" t="s">
        <v>713</v>
      </c>
      <c r="B7" s="300"/>
    </row>
    <row r="8" spans="1:2" ht="42" customHeight="1">
      <c r="A8" s="66" t="s">
        <v>713</v>
      </c>
      <c r="B8" s="300"/>
    </row>
    <row r="9" spans="1:2" ht="42" customHeight="1">
      <c r="A9" s="66" t="s">
        <v>713</v>
      </c>
      <c r="B9" s="300"/>
    </row>
    <row r="10" spans="1:2" ht="42" customHeight="1">
      <c r="A10" s="66" t="s">
        <v>713</v>
      </c>
      <c r="B10" s="300"/>
    </row>
    <row r="11" spans="1:2" ht="42" customHeight="1">
      <c r="A11" s="66" t="s">
        <v>713</v>
      </c>
      <c r="B11" s="300"/>
    </row>
    <row r="12" spans="1:2" ht="42" customHeight="1">
      <c r="A12" s="66" t="s">
        <v>713</v>
      </c>
      <c r="B12" s="300"/>
    </row>
    <row r="13" spans="1:2" ht="42" customHeight="1">
      <c r="A13" s="66" t="s">
        <v>713</v>
      </c>
      <c r="B13" s="300"/>
    </row>
    <row r="14" spans="1:2" ht="42" customHeight="1">
      <c r="A14" s="66" t="s">
        <v>713</v>
      </c>
      <c r="B14" s="300"/>
    </row>
    <row r="15" spans="1:2" ht="42" customHeight="1">
      <c r="A15" s="66" t="s">
        <v>713</v>
      </c>
      <c r="B15" s="300"/>
    </row>
    <row r="16" spans="1:2" ht="42" customHeight="1">
      <c r="A16" s="66" t="s">
        <v>713</v>
      </c>
      <c r="B16" s="300"/>
    </row>
    <row r="17" spans="1:2" ht="42" customHeight="1">
      <c r="A17" s="66" t="s">
        <v>713</v>
      </c>
      <c r="B17" s="300"/>
    </row>
    <row r="18" spans="1:2" ht="42" customHeight="1">
      <c r="A18" s="66" t="s">
        <v>714</v>
      </c>
      <c r="B18" s="300"/>
    </row>
    <row r="19" spans="1:2" ht="42" customHeight="1">
      <c r="A19" s="66" t="s">
        <v>685</v>
      </c>
      <c r="B19" s="300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2018-02-05T02:14:38Z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